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I:\zakazky\14900-14999\1495020 - VRT Poříčany - Světlá nad Sázavou\=ODEVZDANI=\7_Výpočty\7.2_Výpočetní protokoly\Nivelace\"/>
    </mc:Choice>
  </mc:AlternateContent>
  <xr:revisionPtr revIDLastSave="0" documentId="13_ncr:1_{5DAD58DC-1D7A-4979-8F9F-98C611E42818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Mezní hodnota 20√R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7" i="1" l="1"/>
  <c r="H344" i="1"/>
  <c r="H341" i="1"/>
  <c r="G347" i="1"/>
  <c r="D347" i="1"/>
  <c r="F347" i="1" s="1"/>
  <c r="D344" i="1"/>
  <c r="F344" i="1" s="1"/>
  <c r="G341" i="1"/>
  <c r="D341" i="1"/>
  <c r="F341" i="1" s="1"/>
  <c r="D336" i="1"/>
  <c r="F336" i="1" s="1"/>
  <c r="H336" i="1" s="1"/>
  <c r="G333" i="1"/>
  <c r="D333" i="1"/>
  <c r="F333" i="1" s="1"/>
  <c r="H333" i="1" s="1"/>
  <c r="D330" i="1"/>
  <c r="F330" i="1" s="1"/>
  <c r="G327" i="1"/>
  <c r="H327" i="1" s="1"/>
  <c r="D327" i="1"/>
  <c r="F327" i="1" s="1"/>
  <c r="D322" i="1"/>
  <c r="F322" i="1" s="1"/>
  <c r="H322" i="1" s="1"/>
  <c r="G319" i="1"/>
  <c r="D319" i="1"/>
  <c r="F319" i="1" s="1"/>
  <c r="H319" i="1" s="1"/>
  <c r="D316" i="1"/>
  <c r="F316" i="1" s="1"/>
  <c r="G313" i="1"/>
  <c r="H316" i="1" s="1"/>
  <c r="D313" i="1"/>
  <c r="F313" i="1" s="1"/>
  <c r="H313" i="1" s="1"/>
  <c r="D310" i="1"/>
  <c r="F310" i="1" s="1"/>
  <c r="H310" i="1" s="1"/>
  <c r="G307" i="1"/>
  <c r="D307" i="1"/>
  <c r="F307" i="1" s="1"/>
  <c r="H307" i="1" s="1"/>
  <c r="H269" i="1"/>
  <c r="H263" i="1"/>
  <c r="D302" i="1"/>
  <c r="F302" i="1" s="1"/>
  <c r="H302" i="1" s="1"/>
  <c r="G299" i="1"/>
  <c r="H299" i="1" s="1"/>
  <c r="D299" i="1"/>
  <c r="F299" i="1" s="1"/>
  <c r="D296" i="1"/>
  <c r="F296" i="1" s="1"/>
  <c r="H296" i="1" s="1"/>
  <c r="G293" i="1"/>
  <c r="D293" i="1"/>
  <c r="F293" i="1" s="1"/>
  <c r="H293" i="1" s="1"/>
  <c r="D290" i="1"/>
  <c r="F290" i="1" s="1"/>
  <c r="H290" i="1" s="1"/>
  <c r="G287" i="1"/>
  <c r="H287" i="1" s="1"/>
  <c r="D287" i="1"/>
  <c r="F287" i="1" s="1"/>
  <c r="D284" i="1"/>
  <c r="F284" i="1" s="1"/>
  <c r="H284" i="1" s="1"/>
  <c r="G281" i="1"/>
  <c r="D281" i="1"/>
  <c r="F281" i="1" s="1"/>
  <c r="H281" i="1" s="1"/>
  <c r="D278" i="1"/>
  <c r="F278" i="1" s="1"/>
  <c r="H278" i="1" s="1"/>
  <c r="G275" i="1"/>
  <c r="H275" i="1" s="1"/>
  <c r="D275" i="1"/>
  <c r="F275" i="1" s="1"/>
  <c r="D272" i="1"/>
  <c r="F272" i="1" s="1"/>
  <c r="H272" i="1" s="1"/>
  <c r="G269" i="1"/>
  <c r="D269" i="1"/>
  <c r="F269" i="1" s="1"/>
  <c r="D266" i="1"/>
  <c r="F266" i="1" s="1"/>
  <c r="G263" i="1"/>
  <c r="H266" i="1" s="1"/>
  <c r="D263" i="1"/>
  <c r="F263" i="1" s="1"/>
  <c r="H258" i="1"/>
  <c r="D258" i="1"/>
  <c r="F258" i="1" s="1"/>
  <c r="G255" i="1"/>
  <c r="D255" i="1"/>
  <c r="F255" i="1" s="1"/>
  <c r="H255" i="1" s="1"/>
  <c r="D252" i="1"/>
  <c r="F252" i="1" s="1"/>
  <c r="G249" i="1"/>
  <c r="H252" i="1" s="1"/>
  <c r="D249" i="1"/>
  <c r="F249" i="1" s="1"/>
  <c r="H249" i="1" s="1"/>
  <c r="D244" i="1"/>
  <c r="F244" i="1" s="1"/>
  <c r="G241" i="1"/>
  <c r="D241" i="1"/>
  <c r="F241" i="1" s="1"/>
  <c r="H241" i="1" s="1"/>
  <c r="D238" i="1"/>
  <c r="F238" i="1" s="1"/>
  <c r="G235" i="1"/>
  <c r="D235" i="1"/>
  <c r="F235" i="1" s="1"/>
  <c r="D232" i="1"/>
  <c r="F232" i="1" s="1"/>
  <c r="G229" i="1"/>
  <c r="D229" i="1"/>
  <c r="F229" i="1" s="1"/>
  <c r="D226" i="1"/>
  <c r="F226" i="1" s="1"/>
  <c r="G223" i="1"/>
  <c r="D223" i="1"/>
  <c r="F223" i="1" s="1"/>
  <c r="D220" i="1"/>
  <c r="F220" i="1" s="1"/>
  <c r="H220" i="1" s="1"/>
  <c r="G217" i="1"/>
  <c r="D217" i="1"/>
  <c r="F217" i="1" s="1"/>
  <c r="H217" i="1" s="1"/>
  <c r="D214" i="1"/>
  <c r="F214" i="1" s="1"/>
  <c r="G211" i="1"/>
  <c r="D211" i="1"/>
  <c r="F211" i="1" s="1"/>
  <c r="D208" i="1"/>
  <c r="F208" i="1" s="1"/>
  <c r="G205" i="1"/>
  <c r="D205" i="1"/>
  <c r="F205" i="1" s="1"/>
  <c r="H205" i="1" s="1"/>
  <c r="D202" i="1"/>
  <c r="F202" i="1" s="1"/>
  <c r="G199" i="1"/>
  <c r="H202" i="1" s="1"/>
  <c r="D199" i="1"/>
  <c r="F199" i="1" s="1"/>
  <c r="H330" i="1" l="1"/>
  <c r="H244" i="1"/>
  <c r="H199" i="1"/>
  <c r="H214" i="1"/>
  <c r="H235" i="1"/>
  <c r="H232" i="1"/>
  <c r="H238" i="1"/>
  <c r="H208" i="1"/>
  <c r="H223" i="1"/>
  <c r="H211" i="1"/>
  <c r="H226" i="1"/>
  <c r="H229" i="1"/>
  <c r="D194" i="1"/>
  <c r="F194" i="1" s="1"/>
  <c r="G191" i="1"/>
  <c r="D191" i="1"/>
  <c r="F191" i="1" s="1"/>
  <c r="D188" i="1"/>
  <c r="F188" i="1" s="1"/>
  <c r="G185" i="1"/>
  <c r="F185" i="1"/>
  <c r="H185" i="1" s="1"/>
  <c r="D185" i="1"/>
  <c r="D174" i="1"/>
  <c r="F174" i="1" s="1"/>
  <c r="G171" i="1"/>
  <c r="D171" i="1"/>
  <c r="F171" i="1" s="1"/>
  <c r="H171" i="1" s="1"/>
  <c r="D168" i="1"/>
  <c r="F168" i="1" s="1"/>
  <c r="G165" i="1"/>
  <c r="D165" i="1"/>
  <c r="F165" i="1" s="1"/>
  <c r="D182" i="1"/>
  <c r="F182" i="1" s="1"/>
  <c r="G179" i="1"/>
  <c r="D179" i="1"/>
  <c r="F179" i="1" s="1"/>
  <c r="D162" i="1"/>
  <c r="F162" i="1" s="1"/>
  <c r="G159" i="1"/>
  <c r="D159" i="1"/>
  <c r="F159" i="1" s="1"/>
  <c r="D148" i="1"/>
  <c r="F148" i="1" s="1"/>
  <c r="G145" i="1"/>
  <c r="D145" i="1"/>
  <c r="F145" i="1" s="1"/>
  <c r="D154" i="1"/>
  <c r="F154" i="1" s="1"/>
  <c r="G151" i="1"/>
  <c r="D151" i="1"/>
  <c r="F151" i="1" s="1"/>
  <c r="D140" i="1"/>
  <c r="F140" i="1" s="1"/>
  <c r="G137" i="1"/>
  <c r="D137" i="1"/>
  <c r="F137" i="1" s="1"/>
  <c r="D134" i="1"/>
  <c r="F134" i="1" s="1"/>
  <c r="G131" i="1"/>
  <c r="D131" i="1"/>
  <c r="F131" i="1" s="1"/>
  <c r="D98" i="1"/>
  <c r="F98" i="1" s="1"/>
  <c r="G95" i="1"/>
  <c r="D95" i="1"/>
  <c r="F95" i="1" s="1"/>
  <c r="D92" i="1"/>
  <c r="F92" i="1" s="1"/>
  <c r="G89" i="1"/>
  <c r="D89" i="1"/>
  <c r="F89" i="1" s="1"/>
  <c r="D86" i="1"/>
  <c r="F86" i="1" s="1"/>
  <c r="G83" i="1"/>
  <c r="D83" i="1"/>
  <c r="F83" i="1" s="1"/>
  <c r="D80" i="1"/>
  <c r="F80" i="1" s="1"/>
  <c r="G77" i="1"/>
  <c r="D77" i="1"/>
  <c r="F77" i="1" s="1"/>
  <c r="D112" i="1"/>
  <c r="F112" i="1" s="1"/>
  <c r="G109" i="1"/>
  <c r="D109" i="1"/>
  <c r="F109" i="1" s="1"/>
  <c r="D106" i="1"/>
  <c r="F106" i="1" s="1"/>
  <c r="G103" i="1"/>
  <c r="D103" i="1"/>
  <c r="F103" i="1" s="1"/>
  <c r="D126" i="1"/>
  <c r="F126" i="1" s="1"/>
  <c r="G123" i="1"/>
  <c r="D123" i="1"/>
  <c r="F123" i="1" s="1"/>
  <c r="D120" i="1"/>
  <c r="F120" i="1" s="1"/>
  <c r="G117" i="1"/>
  <c r="D117" i="1"/>
  <c r="F117" i="1" s="1"/>
  <c r="D72" i="1"/>
  <c r="F72" i="1" s="1"/>
  <c r="G69" i="1"/>
  <c r="D69" i="1"/>
  <c r="F69" i="1" s="1"/>
  <c r="D66" i="1"/>
  <c r="F66" i="1" s="1"/>
  <c r="G63" i="1"/>
  <c r="D63" i="1"/>
  <c r="F63" i="1" s="1"/>
  <c r="D58" i="1"/>
  <c r="F58" i="1" s="1"/>
  <c r="G55" i="1"/>
  <c r="D55" i="1"/>
  <c r="F55" i="1" s="1"/>
  <c r="D52" i="1"/>
  <c r="F52" i="1" s="1"/>
  <c r="G49" i="1"/>
  <c r="D49" i="1"/>
  <c r="F49" i="1" s="1"/>
  <c r="D46" i="1"/>
  <c r="F46" i="1" s="1"/>
  <c r="G43" i="1"/>
  <c r="D43" i="1"/>
  <c r="F43" i="1" s="1"/>
  <c r="D38" i="1"/>
  <c r="F38" i="1" s="1"/>
  <c r="G35" i="1"/>
  <c r="D35" i="1"/>
  <c r="F35" i="1" s="1"/>
  <c r="D32" i="1"/>
  <c r="F32" i="1" s="1"/>
  <c r="G29" i="1"/>
  <c r="D29" i="1"/>
  <c r="F29" i="1" s="1"/>
  <c r="D24" i="1"/>
  <c r="F24" i="1" s="1"/>
  <c r="G21" i="1"/>
  <c r="D21" i="1"/>
  <c r="F21" i="1" s="1"/>
  <c r="D18" i="1"/>
  <c r="F18" i="1" s="1"/>
  <c r="G15" i="1"/>
  <c r="D15" i="1"/>
  <c r="F15" i="1" s="1"/>
  <c r="H165" i="1" l="1"/>
  <c r="H191" i="1"/>
  <c r="H168" i="1"/>
  <c r="H154" i="1"/>
  <c r="H174" i="1"/>
  <c r="H89" i="1"/>
  <c r="H188" i="1"/>
  <c r="H134" i="1"/>
  <c r="H194" i="1"/>
  <c r="H18" i="1"/>
  <c r="H159" i="1"/>
  <c r="H77" i="1"/>
  <c r="H92" i="1"/>
  <c r="H151" i="1"/>
  <c r="H179" i="1"/>
  <c r="H131" i="1"/>
  <c r="H98" i="1"/>
  <c r="H137" i="1"/>
  <c r="H95" i="1"/>
  <c r="H140" i="1"/>
  <c r="H162" i="1"/>
  <c r="H182" i="1"/>
  <c r="H145" i="1"/>
  <c r="H148" i="1"/>
  <c r="H103" i="1"/>
  <c r="H80" i="1"/>
  <c r="H86" i="1"/>
  <c r="H83" i="1"/>
  <c r="H106" i="1"/>
  <c r="H109" i="1"/>
  <c r="H112" i="1"/>
  <c r="H58" i="1"/>
  <c r="H35" i="1"/>
  <c r="H63" i="1"/>
  <c r="H49" i="1"/>
  <c r="H52" i="1"/>
  <c r="H43" i="1"/>
  <c r="H66" i="1"/>
  <c r="H69" i="1"/>
  <c r="H24" i="1"/>
  <c r="H117" i="1"/>
  <c r="H15" i="1"/>
  <c r="H120" i="1"/>
  <c r="H21" i="1"/>
  <c r="H72" i="1"/>
  <c r="H126" i="1"/>
  <c r="H55" i="1"/>
  <c r="H46" i="1"/>
  <c r="H29" i="1"/>
  <c r="H123" i="1"/>
  <c r="H38" i="1"/>
  <c r="H32" i="1"/>
  <c r="D12" i="1"/>
  <c r="G9" i="1"/>
  <c r="D9" i="1"/>
  <c r="F9" i="1" l="1"/>
  <c r="H9" i="1" s="1"/>
  <c r="F12" i="1"/>
  <c r="H12" i="1" s="1"/>
  <c r="G3" i="1"/>
  <c r="D6" i="1"/>
  <c r="F6" i="1" s="1"/>
  <c r="D3" i="1"/>
  <c r="F3" i="1" s="1"/>
  <c r="H6" i="1" l="1"/>
  <c r="H3" i="1"/>
</calcChain>
</file>

<file path=xl/sharedStrings.xml><?xml version="1.0" encoding="utf-8"?>
<sst xmlns="http://schemas.openxmlformats.org/spreadsheetml/2006/main" count="263" uniqueCount="57">
  <si>
    <t>Bod</t>
  </si>
  <si>
    <t>Délka oddílu (km)</t>
  </si>
  <si>
    <t>Výška Bpv (m)</t>
  </si>
  <si>
    <t>Převýšení (m)</t>
  </si>
  <si>
    <t>Měřené převýšení (m)</t>
  </si>
  <si>
    <t>Rozdíl převýšení (mm)</t>
  </si>
  <si>
    <t>Povolená odchylka (mm)</t>
  </si>
  <si>
    <t>Vyhovuje ANO/NE</t>
  </si>
  <si>
    <t>1741-568</t>
  </si>
  <si>
    <t>1741-3130</t>
  </si>
  <si>
    <t>Jbe-18</t>
  </si>
  <si>
    <t>Je4-1</t>
  </si>
  <si>
    <t>Je4-2.1</t>
  </si>
  <si>
    <t>PROTOKOL 201214_n</t>
  </si>
  <si>
    <t>Jce-7.1</t>
  </si>
  <si>
    <t>Jce-6</t>
  </si>
  <si>
    <t>Je5-14</t>
  </si>
  <si>
    <t>Je5-11a</t>
  </si>
  <si>
    <t>Je5-5</t>
  </si>
  <si>
    <t>Je5-4.2</t>
  </si>
  <si>
    <t>PROTOKOL 210205_n</t>
  </si>
  <si>
    <t>Je5-16a</t>
  </si>
  <si>
    <t>Je5-16</t>
  </si>
  <si>
    <t>PROTOKOL 210308_n</t>
  </si>
  <si>
    <t>Je2-36.2</t>
  </si>
  <si>
    <t>Je2-34.1</t>
  </si>
  <si>
    <t>Je2-33</t>
  </si>
  <si>
    <t>1751-842</t>
  </si>
  <si>
    <t>751-842</t>
  </si>
  <si>
    <t>1751-3230</t>
  </si>
  <si>
    <t>175-3230</t>
  </si>
  <si>
    <t>PROTOKOL 210225_n</t>
  </si>
  <si>
    <t>PROTOKOL 210218_n</t>
  </si>
  <si>
    <t>Je2-36.1</t>
  </si>
  <si>
    <t>Je9-27</t>
  </si>
  <si>
    <t>J2-36.2</t>
  </si>
  <si>
    <t>Je9-24</t>
  </si>
  <si>
    <t>PROTOKOL 210322_n</t>
  </si>
  <si>
    <t>Je6-15.1</t>
  </si>
  <si>
    <t>Je6-16a</t>
  </si>
  <si>
    <t>Je6-16b</t>
  </si>
  <si>
    <t>PROTOKOL 210126_n</t>
  </si>
  <si>
    <t>PROTOKOL 210127_n</t>
  </si>
  <si>
    <t>PROTOKOL 210401_n</t>
  </si>
  <si>
    <t>PROTOKOL 210416_n</t>
  </si>
  <si>
    <t>PROTOKOL 210419_n</t>
  </si>
  <si>
    <t>PROTOKOL 210421_n</t>
  </si>
  <si>
    <t>2323-203.0 (616)</t>
  </si>
  <si>
    <t>PROTOKOL 210423_n</t>
  </si>
  <si>
    <t>FIX-3</t>
  </si>
  <si>
    <t>PROTOKOL 210426_n</t>
  </si>
  <si>
    <t>2318-236.0 (625)</t>
  </si>
  <si>
    <t>PROTOKOL 210503_n</t>
  </si>
  <si>
    <t>PROTOKOL 210505_n</t>
  </si>
  <si>
    <t>Je6-19.2</t>
  </si>
  <si>
    <t>Je6-19.3</t>
  </si>
  <si>
    <t>PROTOKOL 210510_n + PROTOKOL 210510_overeni_n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</si>
</sst>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164" fontId="0" fillId="0" borderId="7" xfId="0" applyNumberFormat="1" applyBorder="1" applyAlignment="1">
      <alignment horizontal="center" vertical="center"/>
    </xf>
    <xf numFmtId="0" fontId="0" fillId="0" borderId="1" xfId="0" applyBorder="1"/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2" fillId="0" borderId="0" xfId="0" applyFont="1" applyBorder="1"/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0" borderId="0" xfId="0" applyFont="1"/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 applyBorder="1"/>
    <xf numFmtId="165" fontId="0" fillId="0" borderId="0" xfId="0" applyNumberFormat="1"/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0" borderId="0" xfId="0" applyFont="1"/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18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8"/>
  <sheetViews>
    <sheetView tabSelected="1" topLeftCell="A266" workbookViewId="0">
      <selection activeCell="D350" sqref="D350"/>
    </sheetView>
  </sheetViews>
  <sheetFormatPr defaultRowHeight="15" x14ac:dyDescent="0.25"/>
  <cols>
    <col min="1" max="1" width="15.140625" customWidth="1"/>
    <col min="2" max="2" width="16.85546875" bestFit="1" customWidth="1"/>
    <col min="3" max="3" width="13.5703125" bestFit="1" customWidth="1"/>
    <col min="4" max="4" width="13.42578125" bestFit="1" customWidth="1"/>
    <col min="5" max="6" width="21.140625" bestFit="1" customWidth="1"/>
    <col min="7" max="7" width="23.28515625" bestFit="1" customWidth="1"/>
    <col min="8" max="8" width="17.5703125" bestFit="1" customWidth="1"/>
  </cols>
  <sheetData>
    <row r="1" spans="1:8" x14ac:dyDescent="0.25">
      <c r="A1" s="14" t="s">
        <v>13</v>
      </c>
    </row>
    <row r="2" spans="1:8" ht="15.75" thickBot="1" x14ac:dyDescent="0.3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</row>
    <row r="3" spans="1:8" x14ac:dyDescent="0.25">
      <c r="A3" s="6" t="s">
        <v>8</v>
      </c>
      <c r="B3" s="32">
        <v>0.2</v>
      </c>
      <c r="C3" s="8">
        <v>328.12400000000002</v>
      </c>
      <c r="D3" s="34">
        <f>C4-C3</f>
        <v>-2.57000000000005</v>
      </c>
      <c r="E3" s="32">
        <v>-2.5676999999999999</v>
      </c>
      <c r="F3" s="37">
        <f>(D3-E3)*1000</f>
        <v>-2.3000000000501508</v>
      </c>
      <c r="G3" s="39">
        <f>20*(SQRT(B3))</f>
        <v>8.9442719099991592</v>
      </c>
      <c r="H3" s="42" t="str">
        <f>IF(ABS(F3)&lt;ABS($G$3),"ANO","NE")</f>
        <v>ANO</v>
      </c>
    </row>
    <row r="4" spans="1:8" x14ac:dyDescent="0.25">
      <c r="A4" s="1" t="s">
        <v>9</v>
      </c>
      <c r="B4" s="33"/>
      <c r="C4" s="7">
        <v>325.55399999999997</v>
      </c>
      <c r="D4" s="33"/>
      <c r="E4" s="33"/>
      <c r="F4" s="38"/>
      <c r="G4" s="40"/>
      <c r="H4" s="43"/>
    </row>
    <row r="5" spans="1:8" x14ac:dyDescent="0.25">
      <c r="A5" s="1"/>
      <c r="B5" s="2"/>
      <c r="C5" s="2"/>
      <c r="D5" s="2"/>
      <c r="E5" s="2"/>
      <c r="F5" s="19"/>
      <c r="G5" s="40"/>
      <c r="H5" s="3"/>
    </row>
    <row r="6" spans="1:8" x14ac:dyDescent="0.25">
      <c r="A6" s="1" t="s">
        <v>9</v>
      </c>
      <c r="B6" s="33">
        <v>0.2</v>
      </c>
      <c r="C6" s="7">
        <v>325.55399999999997</v>
      </c>
      <c r="D6" s="45">
        <f>C7-C6</f>
        <v>2.57000000000005</v>
      </c>
      <c r="E6" s="33">
        <v>2.5676000000000001</v>
      </c>
      <c r="F6" s="38">
        <f>(D6-E6)*1000</f>
        <v>2.4000000000499178</v>
      </c>
      <c r="G6" s="40"/>
      <c r="H6" s="43" t="str">
        <f>IF(ABS(F6)&lt;ABS($G$3),"ANO","NE")</f>
        <v>ANO</v>
      </c>
    </row>
    <row r="7" spans="1:8" ht="15.75" thickBot="1" x14ac:dyDescent="0.3">
      <c r="A7" s="4" t="s">
        <v>8</v>
      </c>
      <c r="B7" s="44"/>
      <c r="C7" s="5">
        <v>328.12400000000002</v>
      </c>
      <c r="D7" s="44"/>
      <c r="E7" s="44"/>
      <c r="F7" s="47"/>
      <c r="G7" s="41"/>
      <c r="H7" s="48"/>
    </row>
    <row r="8" spans="1:8" ht="15.75" thickBot="1" x14ac:dyDescent="0.3">
      <c r="F8" s="20"/>
    </row>
    <row r="9" spans="1:8" x14ac:dyDescent="0.25">
      <c r="A9" s="6" t="s">
        <v>9</v>
      </c>
      <c r="B9" s="32">
        <v>0.9</v>
      </c>
      <c r="C9" s="8">
        <v>325.55399999999997</v>
      </c>
      <c r="D9" s="34">
        <f>C10-C9</f>
        <v>10.047000000000025</v>
      </c>
      <c r="E9" s="32">
        <v>10.0465</v>
      </c>
      <c r="F9" s="37">
        <f>(D9-E9)*1000</f>
        <v>0.50000000002548006</v>
      </c>
      <c r="G9" s="39">
        <f>20*(SQRT(B9))</f>
        <v>18.973665961010276</v>
      </c>
      <c r="H9" s="42" t="str">
        <f>IF(ABS(F9)&lt;ABS($G$9),"ANO","NE")</f>
        <v>ANO</v>
      </c>
    </row>
    <row r="10" spans="1:8" x14ac:dyDescent="0.25">
      <c r="A10" s="1" t="s">
        <v>10</v>
      </c>
      <c r="B10" s="33"/>
      <c r="C10" s="7">
        <v>335.601</v>
      </c>
      <c r="D10" s="33"/>
      <c r="E10" s="33"/>
      <c r="F10" s="38"/>
      <c r="G10" s="40"/>
      <c r="H10" s="43"/>
    </row>
    <row r="11" spans="1:8" x14ac:dyDescent="0.25">
      <c r="A11" s="1"/>
      <c r="B11" s="2"/>
      <c r="C11" s="2"/>
      <c r="D11" s="2"/>
      <c r="E11" s="2"/>
      <c r="F11" s="19"/>
      <c r="G11" s="40"/>
      <c r="H11" s="3"/>
    </row>
    <row r="12" spans="1:8" x14ac:dyDescent="0.25">
      <c r="A12" s="1" t="s">
        <v>10</v>
      </c>
      <c r="B12" s="33">
        <v>0.9</v>
      </c>
      <c r="C12" s="7">
        <v>335.601</v>
      </c>
      <c r="D12" s="45">
        <f>C13-C12</f>
        <v>-10.047000000000025</v>
      </c>
      <c r="E12" s="33">
        <v>-10.046200000000001</v>
      </c>
      <c r="F12" s="38">
        <f>(D12-E12)*1000</f>
        <v>-0.80000000002478089</v>
      </c>
      <c r="G12" s="40"/>
      <c r="H12" s="43" t="str">
        <f>IF(ABS(F12)&lt;ABS($G$9),"ANO","NE")</f>
        <v>ANO</v>
      </c>
    </row>
    <row r="13" spans="1:8" ht="15.75" thickBot="1" x14ac:dyDescent="0.3">
      <c r="A13" s="4" t="s">
        <v>9</v>
      </c>
      <c r="B13" s="44"/>
      <c r="C13" s="5">
        <v>325.55399999999997</v>
      </c>
      <c r="D13" s="44"/>
      <c r="E13" s="44"/>
      <c r="F13" s="47"/>
      <c r="G13" s="41"/>
      <c r="H13" s="48"/>
    </row>
    <row r="14" spans="1:8" ht="15.75" thickBot="1" x14ac:dyDescent="0.3">
      <c r="F14" s="20"/>
    </row>
    <row r="15" spans="1:8" x14ac:dyDescent="0.25">
      <c r="A15" s="6" t="s">
        <v>10</v>
      </c>
      <c r="B15" s="32">
        <v>1.3</v>
      </c>
      <c r="C15" s="9">
        <v>335.601</v>
      </c>
      <c r="D15" s="34">
        <f>C16-C15</f>
        <v>16.201999999999998</v>
      </c>
      <c r="E15" s="32">
        <v>16.203800000000001</v>
      </c>
      <c r="F15" s="37">
        <f>(D15-E15)*1000</f>
        <v>-1.8000000000029104</v>
      </c>
      <c r="G15" s="39">
        <f>20*(SQRT(B15))</f>
        <v>22.803508501982762</v>
      </c>
      <c r="H15" s="42" t="str">
        <f>IF(ABS(F15)&lt;ABS($G$15),"ANO","NE")</f>
        <v>ANO</v>
      </c>
    </row>
    <row r="16" spans="1:8" x14ac:dyDescent="0.25">
      <c r="A16" s="1" t="s">
        <v>11</v>
      </c>
      <c r="B16" s="33"/>
      <c r="C16" s="10">
        <v>351.803</v>
      </c>
      <c r="D16" s="33"/>
      <c r="E16" s="33"/>
      <c r="F16" s="38"/>
      <c r="G16" s="40"/>
      <c r="H16" s="43"/>
    </row>
    <row r="17" spans="1:8" x14ac:dyDescent="0.25">
      <c r="A17" s="1"/>
      <c r="B17" s="2"/>
      <c r="C17" s="2"/>
      <c r="D17" s="2"/>
      <c r="E17" s="2"/>
      <c r="F17" s="19"/>
      <c r="G17" s="40"/>
      <c r="H17" s="3"/>
    </row>
    <row r="18" spans="1:8" x14ac:dyDescent="0.25">
      <c r="A18" s="1" t="s">
        <v>11</v>
      </c>
      <c r="B18" s="33">
        <v>1.3</v>
      </c>
      <c r="C18" s="10">
        <v>351.803</v>
      </c>
      <c r="D18" s="45">
        <f>C19-C18</f>
        <v>-16.201999999999998</v>
      </c>
      <c r="E18" s="33">
        <v>-16.202999999999999</v>
      </c>
      <c r="F18" s="38">
        <f>(D18-E18)*1000</f>
        <v>1.0000000000012221</v>
      </c>
      <c r="G18" s="40"/>
      <c r="H18" s="43" t="str">
        <f>IF(ABS(F18)&lt;ABS($G$15),"ANO","NE")</f>
        <v>ANO</v>
      </c>
    </row>
    <row r="19" spans="1:8" ht="15.75" thickBot="1" x14ac:dyDescent="0.3">
      <c r="A19" s="4" t="s">
        <v>10</v>
      </c>
      <c r="B19" s="44"/>
      <c r="C19" s="5">
        <v>335.601</v>
      </c>
      <c r="D19" s="44"/>
      <c r="E19" s="44"/>
      <c r="F19" s="47"/>
      <c r="G19" s="41"/>
      <c r="H19" s="48"/>
    </row>
    <row r="20" spans="1:8" ht="15.75" thickBot="1" x14ac:dyDescent="0.3">
      <c r="F20" s="20"/>
    </row>
    <row r="21" spans="1:8" x14ac:dyDescent="0.25">
      <c r="A21" s="6" t="s">
        <v>11</v>
      </c>
      <c r="B21" s="32">
        <v>0.5</v>
      </c>
      <c r="C21" s="9">
        <v>351.803</v>
      </c>
      <c r="D21" s="34">
        <f>C22-C21</f>
        <v>16.737000000000023</v>
      </c>
      <c r="E21" s="32">
        <v>16.738099999999999</v>
      </c>
      <c r="F21" s="37">
        <f>(D21-E21)*1000</f>
        <v>-1.0999999999761201</v>
      </c>
      <c r="G21" s="39">
        <f>20*(SQRT(B21))</f>
        <v>14.142135623730951</v>
      </c>
      <c r="H21" s="42" t="str">
        <f>IF(ABS(F21)&lt;ABS($G$21),"ANO","NE")</f>
        <v>ANO</v>
      </c>
    </row>
    <row r="22" spans="1:8" x14ac:dyDescent="0.25">
      <c r="A22" s="1" t="s">
        <v>12</v>
      </c>
      <c r="B22" s="33"/>
      <c r="C22" s="10">
        <v>368.54</v>
      </c>
      <c r="D22" s="33"/>
      <c r="E22" s="33"/>
      <c r="F22" s="38"/>
      <c r="G22" s="40"/>
      <c r="H22" s="43"/>
    </row>
    <row r="23" spans="1:8" x14ac:dyDescent="0.25">
      <c r="A23" s="1"/>
      <c r="B23" s="2"/>
      <c r="C23" s="2"/>
      <c r="D23" s="2"/>
      <c r="E23" s="2"/>
      <c r="F23" s="19"/>
      <c r="G23" s="40"/>
      <c r="H23" s="3"/>
    </row>
    <row r="24" spans="1:8" x14ac:dyDescent="0.25">
      <c r="A24" s="1" t="s">
        <v>12</v>
      </c>
      <c r="B24" s="33">
        <v>0.5</v>
      </c>
      <c r="C24" s="10">
        <v>368.54</v>
      </c>
      <c r="D24" s="45">
        <f>C25-C24</f>
        <v>-16.737000000000023</v>
      </c>
      <c r="E24" s="33">
        <v>-16.736699999999999</v>
      </c>
      <c r="F24" s="38">
        <f>(D24-E24)*1000</f>
        <v>-0.30000000002416982</v>
      </c>
      <c r="G24" s="40"/>
      <c r="H24" s="43" t="str">
        <f>IF(ABS(F24)&lt;ABS($G$21),"ANO","NE")</f>
        <v>ANO</v>
      </c>
    </row>
    <row r="25" spans="1:8" ht="15.75" thickBot="1" x14ac:dyDescent="0.3">
      <c r="A25" s="4" t="s">
        <v>11</v>
      </c>
      <c r="B25" s="44"/>
      <c r="C25" s="5">
        <v>351.803</v>
      </c>
      <c r="D25" s="44"/>
      <c r="E25" s="44"/>
      <c r="F25" s="47"/>
      <c r="G25" s="41"/>
      <c r="H25" s="48"/>
    </row>
    <row r="27" spans="1:8" x14ac:dyDescent="0.25">
      <c r="A27" s="14" t="s">
        <v>41</v>
      </c>
    </row>
    <row r="28" spans="1:8" ht="15.75" thickBot="1" x14ac:dyDescent="0.3">
      <c r="A28" s="11" t="s">
        <v>0</v>
      </c>
      <c r="B28" s="11" t="s">
        <v>1</v>
      </c>
      <c r="C28" s="11" t="s">
        <v>2</v>
      </c>
      <c r="D28" s="11" t="s">
        <v>3</v>
      </c>
      <c r="E28" s="11" t="s">
        <v>4</v>
      </c>
      <c r="F28" s="11" t="s">
        <v>5</v>
      </c>
      <c r="G28" s="11" t="s">
        <v>6</v>
      </c>
      <c r="H28" s="11" t="s">
        <v>7</v>
      </c>
    </row>
    <row r="29" spans="1:8" x14ac:dyDescent="0.25">
      <c r="A29" s="6" t="s">
        <v>12</v>
      </c>
      <c r="B29" s="32">
        <v>5.3</v>
      </c>
      <c r="C29" s="13">
        <v>368.54</v>
      </c>
      <c r="D29" s="34">
        <f>C30-C29</f>
        <v>-11.597000000000037</v>
      </c>
      <c r="E29" s="32">
        <v>-11.6068</v>
      </c>
      <c r="F29" s="37">
        <f>(D29-E29)*1000</f>
        <v>9.7999999999629495</v>
      </c>
      <c r="G29" s="39">
        <f>20*(SQRT(B29))</f>
        <v>46.043457732885351</v>
      </c>
      <c r="H29" s="42" t="str">
        <f>IF(ABS(F29)&lt;ABS($G$29),"ANO","NE")</f>
        <v>ANO</v>
      </c>
    </row>
    <row r="30" spans="1:8" x14ac:dyDescent="0.25">
      <c r="A30" s="1" t="s">
        <v>14</v>
      </c>
      <c r="B30" s="33"/>
      <c r="C30" s="12">
        <v>356.94299999999998</v>
      </c>
      <c r="D30" s="33"/>
      <c r="E30" s="33"/>
      <c r="F30" s="38"/>
      <c r="G30" s="40"/>
      <c r="H30" s="43"/>
    </row>
    <row r="31" spans="1:8" x14ac:dyDescent="0.25">
      <c r="A31" s="1"/>
      <c r="B31" s="2"/>
      <c r="C31" s="2"/>
      <c r="D31" s="2"/>
      <c r="E31" s="2"/>
      <c r="F31" s="19"/>
      <c r="G31" s="40"/>
      <c r="H31" s="3"/>
    </row>
    <row r="32" spans="1:8" x14ac:dyDescent="0.25">
      <c r="A32" s="1" t="s">
        <v>14</v>
      </c>
      <c r="B32" s="33">
        <v>5.3</v>
      </c>
      <c r="C32" s="12">
        <v>356.94299999999998</v>
      </c>
      <c r="D32" s="45">
        <f>C33-C32</f>
        <v>11.597000000000037</v>
      </c>
      <c r="E32" s="33">
        <v>11.5991</v>
      </c>
      <c r="F32" s="38">
        <f>(D32-E32)*1000</f>
        <v>-2.0999999999631314</v>
      </c>
      <c r="G32" s="40"/>
      <c r="H32" s="43" t="str">
        <f>IF(ABS(F32)&lt;ABS($G$29),"ANO","NE")</f>
        <v>ANO</v>
      </c>
    </row>
    <row r="33" spans="1:8" ht="15.75" thickBot="1" x14ac:dyDescent="0.3">
      <c r="A33" s="4" t="s">
        <v>12</v>
      </c>
      <c r="B33" s="44"/>
      <c r="C33" s="5">
        <v>368.54</v>
      </c>
      <c r="D33" s="44"/>
      <c r="E33" s="44"/>
      <c r="F33" s="47"/>
      <c r="G33" s="41"/>
      <c r="H33" s="48"/>
    </row>
    <row r="34" spans="1:8" ht="15.75" thickBot="1" x14ac:dyDescent="0.3">
      <c r="F34" s="20"/>
    </row>
    <row r="35" spans="1:8" x14ac:dyDescent="0.25">
      <c r="A35" s="6" t="s">
        <v>14</v>
      </c>
      <c r="B35" s="32">
        <v>0.1</v>
      </c>
      <c r="C35" s="13">
        <v>356.94299999999998</v>
      </c>
      <c r="D35" s="34">
        <f>C36-C35</f>
        <v>0.83699999999998909</v>
      </c>
      <c r="E35" s="32">
        <v>0.8397</v>
      </c>
      <c r="F35" s="37">
        <f>(D35-E35)*1000</f>
        <v>-2.7000000000109159</v>
      </c>
      <c r="G35" s="39">
        <f>20*(SQRT(B35))</f>
        <v>6.324555320336759</v>
      </c>
      <c r="H35" s="42" t="str">
        <f>IF(ABS(F35)&lt;ABS($G$35),"ANO","NE")</f>
        <v>ANO</v>
      </c>
    </row>
    <row r="36" spans="1:8" x14ac:dyDescent="0.25">
      <c r="A36" s="1" t="s">
        <v>15</v>
      </c>
      <c r="B36" s="33"/>
      <c r="C36" s="12">
        <v>357.78</v>
      </c>
      <c r="D36" s="33"/>
      <c r="E36" s="33"/>
      <c r="F36" s="38"/>
      <c r="G36" s="40"/>
      <c r="H36" s="43"/>
    </row>
    <row r="37" spans="1:8" x14ac:dyDescent="0.25">
      <c r="A37" s="1"/>
      <c r="B37" s="2"/>
      <c r="C37" s="2"/>
      <c r="D37" s="2"/>
      <c r="E37" s="2"/>
      <c r="F37" s="19"/>
      <c r="G37" s="40"/>
      <c r="H37" s="3"/>
    </row>
    <row r="38" spans="1:8" x14ac:dyDescent="0.25">
      <c r="A38" s="1" t="s">
        <v>15</v>
      </c>
      <c r="B38" s="33">
        <v>0.1</v>
      </c>
      <c r="C38" s="12">
        <v>357.78</v>
      </c>
      <c r="D38" s="45">
        <f>C39-C38</f>
        <v>-0.83699999999998909</v>
      </c>
      <c r="E38" s="33">
        <v>-0.84009999999999996</v>
      </c>
      <c r="F38" s="38">
        <f>(D38-E38)*1000</f>
        <v>3.1000000000108718</v>
      </c>
      <c r="G38" s="40"/>
      <c r="H38" s="43" t="str">
        <f>IF(ABS(F38)&lt;ABS($G$35),"ANO","NE")</f>
        <v>ANO</v>
      </c>
    </row>
    <row r="39" spans="1:8" ht="15.75" thickBot="1" x14ac:dyDescent="0.3">
      <c r="A39" s="4" t="s">
        <v>14</v>
      </c>
      <c r="B39" s="44"/>
      <c r="C39" s="5">
        <v>356.94299999999998</v>
      </c>
      <c r="D39" s="44"/>
      <c r="E39" s="44"/>
      <c r="F39" s="47"/>
      <c r="G39" s="41"/>
      <c r="H39" s="48"/>
    </row>
    <row r="41" spans="1:8" x14ac:dyDescent="0.25">
      <c r="A41" s="14" t="s">
        <v>42</v>
      </c>
    </row>
    <row r="42" spans="1:8" ht="15.75" thickBot="1" x14ac:dyDescent="0.3">
      <c r="A42" s="11" t="s">
        <v>0</v>
      </c>
      <c r="B42" s="11" t="s">
        <v>1</v>
      </c>
      <c r="C42" s="11" t="s">
        <v>2</v>
      </c>
      <c r="D42" s="11" t="s">
        <v>3</v>
      </c>
      <c r="E42" s="11" t="s">
        <v>4</v>
      </c>
      <c r="F42" s="11" t="s">
        <v>5</v>
      </c>
      <c r="G42" s="11" t="s">
        <v>6</v>
      </c>
      <c r="H42" s="11" t="s">
        <v>7</v>
      </c>
    </row>
    <row r="43" spans="1:8" x14ac:dyDescent="0.25">
      <c r="A43" s="6" t="s">
        <v>16</v>
      </c>
      <c r="B43" s="32">
        <v>0.6</v>
      </c>
      <c r="C43" s="15">
        <v>436.39100000000002</v>
      </c>
      <c r="D43" s="34">
        <f>C44-C43</f>
        <v>7.0360000000000014</v>
      </c>
      <c r="E43" s="32">
        <v>7.0358999999999998</v>
      </c>
      <c r="F43" s="37">
        <f>(D43-E43)*1000</f>
        <v>0.1000000000015433</v>
      </c>
      <c r="G43" s="39">
        <f>20*(SQRT(B43))</f>
        <v>15.491933384829668</v>
      </c>
      <c r="H43" s="42" t="str">
        <f>IF(ABS(F43)&lt;ABS($G$43),"ANO","NE")</f>
        <v>ANO</v>
      </c>
    </row>
    <row r="44" spans="1:8" x14ac:dyDescent="0.25">
      <c r="A44" s="1" t="s">
        <v>17</v>
      </c>
      <c r="B44" s="33"/>
      <c r="C44" s="16">
        <v>443.42700000000002</v>
      </c>
      <c r="D44" s="33"/>
      <c r="E44" s="33"/>
      <c r="F44" s="38"/>
      <c r="G44" s="40"/>
      <c r="H44" s="43"/>
    </row>
    <row r="45" spans="1:8" x14ac:dyDescent="0.25">
      <c r="A45" s="1"/>
      <c r="B45" s="2"/>
      <c r="C45" s="2"/>
      <c r="D45" s="2"/>
      <c r="E45" s="2"/>
      <c r="F45" s="19"/>
      <c r="G45" s="40"/>
      <c r="H45" s="3"/>
    </row>
    <row r="46" spans="1:8" x14ac:dyDescent="0.25">
      <c r="A46" s="1" t="s">
        <v>17</v>
      </c>
      <c r="B46" s="33">
        <v>0.6</v>
      </c>
      <c r="C46" s="16">
        <v>443.42700000000002</v>
      </c>
      <c r="D46" s="45">
        <f>C47-C46</f>
        <v>-7.0360000000000014</v>
      </c>
      <c r="E46" s="33">
        <v>-7.0366</v>
      </c>
      <c r="F46" s="38">
        <f>(D46-E46)*1000</f>
        <v>0.59999999999860165</v>
      </c>
      <c r="G46" s="40"/>
      <c r="H46" s="43" t="str">
        <f>IF(ABS(F46)&lt;ABS($G$43),"ANO","NE")</f>
        <v>ANO</v>
      </c>
    </row>
    <row r="47" spans="1:8" ht="15.75" thickBot="1" x14ac:dyDescent="0.3">
      <c r="A47" s="4" t="s">
        <v>16</v>
      </c>
      <c r="B47" s="44"/>
      <c r="C47" s="5">
        <v>436.39100000000002</v>
      </c>
      <c r="D47" s="44"/>
      <c r="E47" s="44"/>
      <c r="F47" s="47"/>
      <c r="G47" s="41"/>
      <c r="H47" s="48"/>
    </row>
    <row r="48" spans="1:8" ht="15.75" thickBot="1" x14ac:dyDescent="0.3">
      <c r="F48" s="20"/>
    </row>
    <row r="49" spans="1:8" x14ac:dyDescent="0.25">
      <c r="A49" s="6" t="s">
        <v>17</v>
      </c>
      <c r="B49" s="32">
        <v>7.8</v>
      </c>
      <c r="C49" s="15">
        <v>443.42700000000002</v>
      </c>
      <c r="D49" s="34">
        <f>C50-C49</f>
        <v>7.6999999999999886</v>
      </c>
      <c r="E49" s="32">
        <v>7.6894</v>
      </c>
      <c r="F49" s="37">
        <f>(D49-E49)*1000</f>
        <v>10.599999999988619</v>
      </c>
      <c r="G49" s="39">
        <f>20*(SQRT(B49))</f>
        <v>55.856960175075763</v>
      </c>
      <c r="H49" s="42" t="str">
        <f>IF(ABS(F49)&lt;ABS($G$49),"ANO","NE")</f>
        <v>ANO</v>
      </c>
    </row>
    <row r="50" spans="1:8" x14ac:dyDescent="0.25">
      <c r="A50" s="1" t="s">
        <v>18</v>
      </c>
      <c r="B50" s="33"/>
      <c r="C50" s="16">
        <v>451.12700000000001</v>
      </c>
      <c r="D50" s="33"/>
      <c r="E50" s="33"/>
      <c r="F50" s="38"/>
      <c r="G50" s="40"/>
      <c r="H50" s="43"/>
    </row>
    <row r="51" spans="1:8" x14ac:dyDescent="0.25">
      <c r="A51" s="1"/>
      <c r="B51" s="2"/>
      <c r="C51" s="2"/>
      <c r="D51" s="2"/>
      <c r="E51" s="2"/>
      <c r="F51" s="19"/>
      <c r="G51" s="40"/>
      <c r="H51" s="3"/>
    </row>
    <row r="52" spans="1:8" x14ac:dyDescent="0.25">
      <c r="A52" s="1" t="s">
        <v>18</v>
      </c>
      <c r="B52" s="33">
        <v>7.8</v>
      </c>
      <c r="C52" s="16">
        <v>451.12700000000001</v>
      </c>
      <c r="D52" s="45">
        <f>C53-C52</f>
        <v>-7.6999999999999886</v>
      </c>
      <c r="E52" s="33">
        <v>-7.6898</v>
      </c>
      <c r="F52" s="38">
        <f>(D52-E52)*1000</f>
        <v>-10.199999999988663</v>
      </c>
      <c r="G52" s="40"/>
      <c r="H52" s="43" t="str">
        <f>IF(ABS(F52)&lt;ABS($G$49),"ANO","NE")</f>
        <v>ANO</v>
      </c>
    </row>
    <row r="53" spans="1:8" ht="15.75" thickBot="1" x14ac:dyDescent="0.3">
      <c r="A53" s="4" t="s">
        <v>17</v>
      </c>
      <c r="B53" s="44"/>
      <c r="C53" s="5">
        <v>443.42700000000002</v>
      </c>
      <c r="D53" s="44"/>
      <c r="E53" s="44"/>
      <c r="F53" s="47"/>
      <c r="G53" s="41"/>
      <c r="H53" s="48"/>
    </row>
    <row r="54" spans="1:8" ht="15.75" thickBot="1" x14ac:dyDescent="0.3">
      <c r="A54" s="2"/>
      <c r="F54" s="20"/>
    </row>
    <row r="55" spans="1:8" x14ac:dyDescent="0.25">
      <c r="A55" s="6" t="s">
        <v>18</v>
      </c>
      <c r="B55" s="32">
        <v>0.2</v>
      </c>
      <c r="C55" s="15">
        <v>451.12700000000001</v>
      </c>
      <c r="D55" s="34">
        <f>C56-C55</f>
        <v>1.2160000000000082</v>
      </c>
      <c r="E55" s="32">
        <v>1.2199</v>
      </c>
      <c r="F55" s="37">
        <f>(D55-E55)*1000</f>
        <v>-3.8999999999917989</v>
      </c>
      <c r="G55" s="39">
        <f>20*(SQRT(B55))</f>
        <v>8.9442719099991592</v>
      </c>
      <c r="H55" s="42" t="str">
        <f>IF(ABS(F55)&lt;ABS($G$55),"ANO","NE")</f>
        <v>ANO</v>
      </c>
    </row>
    <row r="56" spans="1:8" x14ac:dyDescent="0.25">
      <c r="A56" s="1" t="s">
        <v>19</v>
      </c>
      <c r="B56" s="33"/>
      <c r="C56" s="16">
        <v>452.34300000000002</v>
      </c>
      <c r="D56" s="33"/>
      <c r="E56" s="33"/>
      <c r="F56" s="38"/>
      <c r="G56" s="40"/>
      <c r="H56" s="43"/>
    </row>
    <row r="57" spans="1:8" x14ac:dyDescent="0.25">
      <c r="A57" s="1"/>
      <c r="B57" s="2"/>
      <c r="C57" s="2"/>
      <c r="D57" s="2"/>
      <c r="E57" s="2"/>
      <c r="F57" s="19"/>
      <c r="G57" s="40"/>
      <c r="H57" s="3"/>
    </row>
    <row r="58" spans="1:8" x14ac:dyDescent="0.25">
      <c r="A58" s="1" t="s">
        <v>19</v>
      </c>
      <c r="B58" s="33">
        <v>0.2</v>
      </c>
      <c r="C58" s="16">
        <v>452.34300000000002</v>
      </c>
      <c r="D58" s="45">
        <f>C59-C58</f>
        <v>-1.2160000000000082</v>
      </c>
      <c r="E58" s="33">
        <v>-1.2196</v>
      </c>
      <c r="F58" s="38">
        <f>(D58-E58)*1000</f>
        <v>3.599999999991832</v>
      </c>
      <c r="G58" s="40"/>
      <c r="H58" s="43" t="str">
        <f>IF(ABS(F58)&lt;ABS($G$55),"ANO","NE")</f>
        <v>ANO</v>
      </c>
    </row>
    <row r="59" spans="1:8" ht="15.75" thickBot="1" x14ac:dyDescent="0.3">
      <c r="A59" s="4" t="s">
        <v>18</v>
      </c>
      <c r="B59" s="44"/>
      <c r="C59" s="5">
        <v>451.12700000000001</v>
      </c>
      <c r="D59" s="44"/>
      <c r="E59" s="44"/>
      <c r="F59" s="47"/>
      <c r="G59" s="41"/>
      <c r="H59" s="48"/>
    </row>
    <row r="61" spans="1:8" x14ac:dyDescent="0.25">
      <c r="A61" s="14" t="s">
        <v>20</v>
      </c>
    </row>
    <row r="62" spans="1:8" ht="15.75" thickBot="1" x14ac:dyDescent="0.3">
      <c r="A62" s="11" t="s">
        <v>0</v>
      </c>
      <c r="B62" s="11" t="s">
        <v>1</v>
      </c>
      <c r="C62" s="11" t="s">
        <v>2</v>
      </c>
      <c r="D62" s="11" t="s">
        <v>3</v>
      </c>
      <c r="E62" s="11" t="s">
        <v>4</v>
      </c>
      <c r="F62" s="11" t="s">
        <v>5</v>
      </c>
      <c r="G62" s="11" t="s">
        <v>6</v>
      </c>
      <c r="H62" s="11" t="s">
        <v>7</v>
      </c>
    </row>
    <row r="63" spans="1:8" x14ac:dyDescent="0.25">
      <c r="A63" s="6" t="s">
        <v>21</v>
      </c>
      <c r="B63" s="32">
        <v>0.2</v>
      </c>
      <c r="C63" s="18">
        <v>420.75900000000001</v>
      </c>
      <c r="D63" s="34">
        <f>C64-C63</f>
        <v>0.96899999999999409</v>
      </c>
      <c r="E63" s="32">
        <v>0.97340000000000004</v>
      </c>
      <c r="F63" s="37">
        <f>(D63-E63)*1000</f>
        <v>-4.4000000000059547</v>
      </c>
      <c r="G63" s="39">
        <f>20*(SQRT(B63))</f>
        <v>8.9442719099991592</v>
      </c>
      <c r="H63" s="42" t="str">
        <f>IF(ABS(F63)&lt;ABS($G$63),"ANO","NE")</f>
        <v>ANO</v>
      </c>
    </row>
    <row r="64" spans="1:8" x14ac:dyDescent="0.25">
      <c r="A64" s="1" t="s">
        <v>22</v>
      </c>
      <c r="B64" s="33"/>
      <c r="C64" s="17">
        <v>421.72800000000001</v>
      </c>
      <c r="D64" s="33"/>
      <c r="E64" s="33"/>
      <c r="F64" s="38"/>
      <c r="G64" s="40"/>
      <c r="H64" s="43"/>
    </row>
    <row r="65" spans="1:8" x14ac:dyDescent="0.25">
      <c r="A65" s="1"/>
      <c r="B65" s="2"/>
      <c r="C65" s="2"/>
      <c r="D65" s="2"/>
      <c r="E65" s="2"/>
      <c r="F65" s="19"/>
      <c r="G65" s="40"/>
      <c r="H65" s="3"/>
    </row>
    <row r="66" spans="1:8" x14ac:dyDescent="0.25">
      <c r="A66" s="1" t="s">
        <v>22</v>
      </c>
      <c r="B66" s="33">
        <v>0.2</v>
      </c>
      <c r="C66" s="17">
        <v>421.72800000000001</v>
      </c>
      <c r="D66" s="45">
        <f>C67-C66</f>
        <v>-0.96899999999999409</v>
      </c>
      <c r="E66" s="33">
        <v>-0.97260000000000002</v>
      </c>
      <c r="F66" s="38">
        <f>(D66-E66)*1000</f>
        <v>3.6000000000059318</v>
      </c>
      <c r="G66" s="40"/>
      <c r="H66" s="43" t="str">
        <f>IF(ABS(F66)&lt;ABS($G$63),"ANO","NE")</f>
        <v>ANO</v>
      </c>
    </row>
    <row r="67" spans="1:8" ht="15.75" thickBot="1" x14ac:dyDescent="0.3">
      <c r="A67" s="4" t="s">
        <v>21</v>
      </c>
      <c r="B67" s="44"/>
      <c r="C67" s="5">
        <v>420.75900000000001</v>
      </c>
      <c r="D67" s="44"/>
      <c r="E67" s="44"/>
      <c r="F67" s="47"/>
      <c r="G67" s="41"/>
      <c r="H67" s="48"/>
    </row>
    <row r="68" spans="1:8" ht="15.75" thickBot="1" x14ac:dyDescent="0.3">
      <c r="F68" s="20"/>
    </row>
    <row r="69" spans="1:8" x14ac:dyDescent="0.25">
      <c r="A69" s="6" t="s">
        <v>16</v>
      </c>
      <c r="B69" s="32">
        <v>0.9</v>
      </c>
      <c r="C69" s="18">
        <v>436.39100000000002</v>
      </c>
      <c r="D69" s="34">
        <f>C70-C69</f>
        <v>-14.663000000000011</v>
      </c>
      <c r="E69" s="32">
        <v>-14.6602</v>
      </c>
      <c r="F69" s="37">
        <f>(D69-E69)*1000</f>
        <v>-2.8000000000112379</v>
      </c>
      <c r="G69" s="39">
        <f>20*(SQRT(B69))</f>
        <v>18.973665961010276</v>
      </c>
      <c r="H69" s="42" t="str">
        <f>IF(ABS(F69)&lt;ABS($G$69),"ANO","NE")</f>
        <v>ANO</v>
      </c>
    </row>
    <row r="70" spans="1:8" x14ac:dyDescent="0.25">
      <c r="A70" s="1" t="s">
        <v>22</v>
      </c>
      <c r="B70" s="33"/>
      <c r="C70" s="17">
        <v>421.72800000000001</v>
      </c>
      <c r="D70" s="33"/>
      <c r="E70" s="33"/>
      <c r="F70" s="38"/>
      <c r="G70" s="40"/>
      <c r="H70" s="43"/>
    </row>
    <row r="71" spans="1:8" x14ac:dyDescent="0.25">
      <c r="A71" s="1"/>
      <c r="B71" s="2"/>
      <c r="C71" s="2"/>
      <c r="D71" s="2"/>
      <c r="E71" s="2"/>
      <c r="F71" s="19"/>
      <c r="G71" s="40"/>
      <c r="H71" s="3"/>
    </row>
    <row r="72" spans="1:8" x14ac:dyDescent="0.25">
      <c r="A72" s="1" t="s">
        <v>22</v>
      </c>
      <c r="B72" s="33">
        <v>0.9</v>
      </c>
      <c r="C72" s="17">
        <v>421.72800000000001</v>
      </c>
      <c r="D72" s="45">
        <f>C73-C72</f>
        <v>14.663000000000011</v>
      </c>
      <c r="E72" s="33">
        <v>14.6623</v>
      </c>
      <c r="F72" s="38">
        <f>(D72-E72)*1000</f>
        <v>0.70000000001080309</v>
      </c>
      <c r="G72" s="40"/>
      <c r="H72" s="43" t="str">
        <f>IF(ABS(F72)&lt;ABS($G$69),"ANO","NE")</f>
        <v>ANO</v>
      </c>
    </row>
    <row r="73" spans="1:8" ht="15.75" thickBot="1" x14ac:dyDescent="0.3">
      <c r="A73" s="4" t="s">
        <v>16</v>
      </c>
      <c r="B73" s="44"/>
      <c r="C73" s="5">
        <v>436.39100000000002</v>
      </c>
      <c r="D73" s="44"/>
      <c r="E73" s="44"/>
      <c r="F73" s="47"/>
      <c r="G73" s="41"/>
      <c r="H73" s="48"/>
    </row>
    <row r="75" spans="1:8" x14ac:dyDescent="0.25">
      <c r="A75" s="14" t="s">
        <v>32</v>
      </c>
    </row>
    <row r="76" spans="1:8" ht="15.75" thickBot="1" x14ac:dyDescent="0.3">
      <c r="A76" s="11" t="s">
        <v>0</v>
      </c>
      <c r="B76" s="11" t="s">
        <v>1</v>
      </c>
      <c r="C76" s="11" t="s">
        <v>2</v>
      </c>
      <c r="D76" s="11" t="s">
        <v>3</v>
      </c>
      <c r="E76" s="11" t="s">
        <v>4</v>
      </c>
      <c r="F76" s="11" t="s">
        <v>5</v>
      </c>
      <c r="G76" s="11" t="s">
        <v>6</v>
      </c>
      <c r="H76" s="11" t="s">
        <v>7</v>
      </c>
    </row>
    <row r="77" spans="1:8" x14ac:dyDescent="0.25">
      <c r="A77" s="6" t="s">
        <v>24</v>
      </c>
      <c r="B77" s="32">
        <v>0.3</v>
      </c>
      <c r="C77" s="24">
        <v>426.85899999999998</v>
      </c>
      <c r="D77" s="34">
        <f>C78-C77</f>
        <v>-5.1749999999999545</v>
      </c>
      <c r="E77" s="35">
        <v>-5.1940900000000001</v>
      </c>
      <c r="F77" s="37">
        <f>(D77-E77)*1000</f>
        <v>19.090000000045571</v>
      </c>
      <c r="G77" s="39">
        <f>20*(SQRT(B77))</f>
        <v>10.954451150103321</v>
      </c>
      <c r="H77" s="42" t="str">
        <f>IF(ABS(F77)&lt;ABS($G$77),"ANO","NE")</f>
        <v>NE</v>
      </c>
    </row>
    <row r="78" spans="1:8" x14ac:dyDescent="0.25">
      <c r="A78" s="1" t="s">
        <v>33</v>
      </c>
      <c r="B78" s="33"/>
      <c r="C78" s="23">
        <v>421.68400000000003</v>
      </c>
      <c r="D78" s="33"/>
      <c r="E78" s="36"/>
      <c r="F78" s="38"/>
      <c r="G78" s="40"/>
      <c r="H78" s="43"/>
    </row>
    <row r="79" spans="1:8" x14ac:dyDescent="0.25">
      <c r="A79" s="1"/>
      <c r="B79" s="2"/>
      <c r="C79" s="2"/>
      <c r="D79" s="2"/>
      <c r="E79" s="2"/>
      <c r="F79" s="19"/>
      <c r="G79" s="40"/>
      <c r="H79" s="3"/>
    </row>
    <row r="80" spans="1:8" x14ac:dyDescent="0.25">
      <c r="A80" s="1" t="s">
        <v>33</v>
      </c>
      <c r="B80" s="33">
        <v>0.3</v>
      </c>
      <c r="C80" s="23">
        <v>421.68400000000003</v>
      </c>
      <c r="D80" s="45">
        <f>C81-C80</f>
        <v>5.1749999999999545</v>
      </c>
      <c r="E80" s="36">
        <v>5.1944800000000004</v>
      </c>
      <c r="F80" s="38">
        <f>(D80-E80)*1000</f>
        <v>-19.480000000045905</v>
      </c>
      <c r="G80" s="40"/>
      <c r="H80" s="43" t="str">
        <f>IF(ABS(F80)&lt;ABS($G$77),"ANO","NE")</f>
        <v>NE</v>
      </c>
    </row>
    <row r="81" spans="1:8" ht="15.75" thickBot="1" x14ac:dyDescent="0.3">
      <c r="A81" s="4" t="s">
        <v>24</v>
      </c>
      <c r="B81" s="44"/>
      <c r="C81" s="5">
        <v>426.85899999999998</v>
      </c>
      <c r="D81" s="44"/>
      <c r="E81" s="46"/>
      <c r="F81" s="47"/>
      <c r="G81" s="41"/>
      <c r="H81" s="48"/>
    </row>
    <row r="82" spans="1:8" ht="15.75" thickBot="1" x14ac:dyDescent="0.3">
      <c r="F82" s="20"/>
    </row>
    <row r="83" spans="1:8" x14ac:dyDescent="0.25">
      <c r="A83" s="6" t="s">
        <v>24</v>
      </c>
      <c r="B83" s="32">
        <v>5.9</v>
      </c>
      <c r="C83" s="24">
        <v>426.85899999999998</v>
      </c>
      <c r="D83" s="34">
        <f>C84-C83</f>
        <v>-9.2649999999999864</v>
      </c>
      <c r="E83" s="32">
        <v>-9.2574000000000005</v>
      </c>
      <c r="F83" s="37">
        <f>(D83-E83)*1000</f>
        <v>-7.5999999999858403</v>
      </c>
      <c r="G83" s="39">
        <f>20*(SQRT(B83))</f>
        <v>48.579831205964474</v>
      </c>
      <c r="H83" s="42" t="str">
        <f>IF(ABS(F83)&lt;ABS($G$83),"ANO","NE")</f>
        <v>ANO</v>
      </c>
    </row>
    <row r="84" spans="1:8" x14ac:dyDescent="0.25">
      <c r="A84" s="1" t="s">
        <v>34</v>
      </c>
      <c r="B84" s="33"/>
      <c r="C84" s="23">
        <v>417.59399999999999</v>
      </c>
      <c r="D84" s="33"/>
      <c r="E84" s="33"/>
      <c r="F84" s="38"/>
      <c r="G84" s="40"/>
      <c r="H84" s="43"/>
    </row>
    <row r="85" spans="1:8" x14ac:dyDescent="0.25">
      <c r="A85" s="1"/>
      <c r="B85" s="2"/>
      <c r="C85" s="2"/>
      <c r="D85" s="2"/>
      <c r="E85" s="2"/>
      <c r="F85" s="19"/>
      <c r="G85" s="40"/>
      <c r="H85" s="3"/>
    </row>
    <row r="86" spans="1:8" x14ac:dyDescent="0.25">
      <c r="A86" s="1" t="s">
        <v>34</v>
      </c>
      <c r="B86" s="33">
        <v>5.9</v>
      </c>
      <c r="C86" s="23">
        <v>417.59399999999999</v>
      </c>
      <c r="D86" s="45">
        <f>C87-C86</f>
        <v>9.2649999999999864</v>
      </c>
      <c r="E86" s="36">
        <v>9.2711699999999997</v>
      </c>
      <c r="F86" s="38">
        <f>(D86-E86)*1000</f>
        <v>-6.1700000000133315</v>
      </c>
      <c r="G86" s="40"/>
      <c r="H86" s="43" t="str">
        <f>IF(ABS(F86)&lt;ABS($G$83),"ANO","NE")</f>
        <v>ANO</v>
      </c>
    </row>
    <row r="87" spans="1:8" ht="15.75" thickBot="1" x14ac:dyDescent="0.3">
      <c r="A87" s="4" t="s">
        <v>35</v>
      </c>
      <c r="B87" s="44"/>
      <c r="C87" s="5">
        <v>426.85899999999998</v>
      </c>
      <c r="D87" s="44"/>
      <c r="E87" s="46"/>
      <c r="F87" s="47"/>
      <c r="G87" s="41"/>
      <c r="H87" s="48"/>
    </row>
    <row r="88" spans="1:8" ht="15.75" thickBot="1" x14ac:dyDescent="0.3">
      <c r="A88" s="2"/>
      <c r="F88" s="20"/>
    </row>
    <row r="89" spans="1:8" x14ac:dyDescent="0.25">
      <c r="A89" s="6" t="s">
        <v>36</v>
      </c>
      <c r="B89" s="32">
        <v>0.8</v>
      </c>
      <c r="C89" s="24">
        <v>421.92</v>
      </c>
      <c r="D89" s="34">
        <f>C90-C89</f>
        <v>-4.3260000000000218</v>
      </c>
      <c r="E89" s="32">
        <v>-4.3282999999999996</v>
      </c>
      <c r="F89" s="37">
        <f>(D89-E89)*1000</f>
        <v>2.2999999999777643</v>
      </c>
      <c r="G89" s="39">
        <f>20*(SQRT(B89))</f>
        <v>17.888543819998318</v>
      </c>
      <c r="H89" s="42" t="str">
        <f>IF(ABS(F89)&lt;ABS($G$89),"ANO","NE")</f>
        <v>ANO</v>
      </c>
    </row>
    <row r="90" spans="1:8" x14ac:dyDescent="0.25">
      <c r="A90" s="1" t="s">
        <v>34</v>
      </c>
      <c r="B90" s="33"/>
      <c r="C90" s="23">
        <v>417.59399999999999</v>
      </c>
      <c r="D90" s="33"/>
      <c r="E90" s="33"/>
      <c r="F90" s="38"/>
      <c r="G90" s="40"/>
      <c r="H90" s="43"/>
    </row>
    <row r="91" spans="1:8" x14ac:dyDescent="0.25">
      <c r="A91" s="1"/>
      <c r="B91" s="2"/>
      <c r="C91" s="2"/>
      <c r="D91" s="2"/>
      <c r="E91" s="2"/>
      <c r="F91" s="19"/>
      <c r="G91" s="40"/>
      <c r="H91" s="3"/>
    </row>
    <row r="92" spans="1:8" x14ac:dyDescent="0.25">
      <c r="A92" s="1" t="s">
        <v>34</v>
      </c>
      <c r="B92" s="33">
        <v>0.8</v>
      </c>
      <c r="C92" s="23">
        <v>417.59399999999999</v>
      </c>
      <c r="D92" s="45">
        <f>C93-C92</f>
        <v>4.3260000000000218</v>
      </c>
      <c r="E92" s="33">
        <v>4.3274999999999997</v>
      </c>
      <c r="F92" s="38">
        <f>(D92-E92)*1000</f>
        <v>-1.4999999999778524</v>
      </c>
      <c r="G92" s="40"/>
      <c r="H92" s="43" t="str">
        <f>IF(ABS(F92)&lt;ABS($G$89),"ANO","NE")</f>
        <v>ANO</v>
      </c>
    </row>
    <row r="93" spans="1:8" ht="15.75" thickBot="1" x14ac:dyDescent="0.3">
      <c r="A93" s="4" t="s">
        <v>36</v>
      </c>
      <c r="B93" s="44"/>
      <c r="C93" s="5">
        <v>421.92</v>
      </c>
      <c r="D93" s="44"/>
      <c r="E93" s="44"/>
      <c r="F93" s="47"/>
      <c r="G93" s="41"/>
      <c r="H93" s="48"/>
    </row>
    <row r="94" spans="1:8" s="27" customFormat="1" ht="15.75" thickBot="1" x14ac:dyDescent="0.3"/>
    <row r="95" spans="1:8" x14ac:dyDescent="0.25">
      <c r="A95" s="6" t="s">
        <v>34</v>
      </c>
      <c r="B95" s="32">
        <v>0.6</v>
      </c>
      <c r="C95" s="24">
        <v>417.59399999999999</v>
      </c>
      <c r="D95" s="34">
        <f>C96-C95</f>
        <v>0</v>
      </c>
      <c r="E95" s="32">
        <v>-1.2999999999999999E-3</v>
      </c>
      <c r="F95" s="37">
        <f>(D95-E95)*1000</f>
        <v>1.3</v>
      </c>
      <c r="G95" s="39">
        <f>20*(SQRT(B95))</f>
        <v>15.491933384829668</v>
      </c>
      <c r="H95" s="42" t="str">
        <f>IF(ABS(F95)&lt;ABS($G$95),"ANO","NE")</f>
        <v>ANO</v>
      </c>
    </row>
    <row r="96" spans="1:8" x14ac:dyDescent="0.25">
      <c r="A96" s="1" t="s">
        <v>34</v>
      </c>
      <c r="B96" s="33"/>
      <c r="C96" s="23">
        <v>417.59399999999999</v>
      </c>
      <c r="D96" s="33"/>
      <c r="E96" s="33"/>
      <c r="F96" s="38"/>
      <c r="G96" s="40"/>
      <c r="H96" s="43"/>
    </row>
    <row r="97" spans="1:8" x14ac:dyDescent="0.25">
      <c r="A97" s="1"/>
      <c r="B97" s="2"/>
      <c r="C97" s="2"/>
      <c r="D97" s="2"/>
      <c r="E97" s="2"/>
      <c r="F97" s="19"/>
      <c r="G97" s="40"/>
      <c r="H97" s="3"/>
    </row>
    <row r="98" spans="1:8" x14ac:dyDescent="0.25">
      <c r="A98" s="1" t="s">
        <v>34</v>
      </c>
      <c r="B98" s="33">
        <v>0.6</v>
      </c>
      <c r="C98" s="23">
        <v>417.59399999999999</v>
      </c>
      <c r="D98" s="45">
        <f>C99-C98</f>
        <v>0</v>
      </c>
      <c r="E98" s="33">
        <v>-4.0000000000000002E-4</v>
      </c>
      <c r="F98" s="38">
        <f>(D98-E98)*1000</f>
        <v>0.4</v>
      </c>
      <c r="G98" s="40"/>
      <c r="H98" s="43" t="str">
        <f>IF(ABS(F98)&lt;ABS($G$95),"ANO","NE")</f>
        <v>ANO</v>
      </c>
    </row>
    <row r="99" spans="1:8" ht="15.75" thickBot="1" x14ac:dyDescent="0.3">
      <c r="A99" s="4" t="s">
        <v>34</v>
      </c>
      <c r="B99" s="44"/>
      <c r="C99" s="5">
        <v>417.59399999999999</v>
      </c>
      <c r="D99" s="44"/>
      <c r="E99" s="44"/>
      <c r="F99" s="47"/>
      <c r="G99" s="41"/>
      <c r="H99" s="48"/>
    </row>
    <row r="101" spans="1:8" x14ac:dyDescent="0.25">
      <c r="A101" s="14" t="s">
        <v>31</v>
      </c>
    </row>
    <row r="102" spans="1:8" ht="15.75" thickBot="1" x14ac:dyDescent="0.3">
      <c r="A102" s="11" t="s">
        <v>0</v>
      </c>
      <c r="B102" s="11" t="s">
        <v>1</v>
      </c>
      <c r="C102" s="11" t="s">
        <v>2</v>
      </c>
      <c r="D102" s="11" t="s">
        <v>3</v>
      </c>
      <c r="E102" s="11" t="s">
        <v>4</v>
      </c>
      <c r="F102" s="11" t="s">
        <v>5</v>
      </c>
      <c r="G102" s="11" t="s">
        <v>6</v>
      </c>
      <c r="H102" s="11" t="s">
        <v>7</v>
      </c>
    </row>
    <row r="103" spans="1:8" x14ac:dyDescent="0.25">
      <c r="A103" s="6" t="s">
        <v>21</v>
      </c>
      <c r="B103" s="32">
        <v>9.1</v>
      </c>
      <c r="C103" s="24">
        <v>420.75900000000001</v>
      </c>
      <c r="D103" s="34">
        <f>C104-C103</f>
        <v>-8.0149999999999864</v>
      </c>
      <c r="E103" s="32">
        <v>-8.0215999999999994</v>
      </c>
      <c r="F103" s="37">
        <f>(D103-E103)*1000</f>
        <v>6.6000000000130399</v>
      </c>
      <c r="G103" s="39">
        <f>20*(SQRT(B103))</f>
        <v>60.332412515993425</v>
      </c>
      <c r="H103" s="42" t="str">
        <f>IF(ABS(F103)&lt;ABS($G$103),"ANO","NE")</f>
        <v>ANO</v>
      </c>
    </row>
    <row r="104" spans="1:8" x14ac:dyDescent="0.25">
      <c r="A104" s="1" t="s">
        <v>27</v>
      </c>
      <c r="B104" s="33"/>
      <c r="C104" s="23">
        <v>412.74400000000003</v>
      </c>
      <c r="D104" s="33"/>
      <c r="E104" s="33"/>
      <c r="F104" s="38"/>
      <c r="G104" s="40"/>
      <c r="H104" s="43"/>
    </row>
    <row r="105" spans="1:8" x14ac:dyDescent="0.25">
      <c r="A105" s="1"/>
      <c r="B105" s="2"/>
      <c r="C105" s="2"/>
      <c r="D105" s="2"/>
      <c r="E105" s="2"/>
      <c r="F105" s="19"/>
      <c r="G105" s="40"/>
      <c r="H105" s="3"/>
    </row>
    <row r="106" spans="1:8" x14ac:dyDescent="0.25">
      <c r="A106" s="1" t="s">
        <v>28</v>
      </c>
      <c r="B106" s="33">
        <v>9.1</v>
      </c>
      <c r="C106" s="23">
        <v>412.74400000000003</v>
      </c>
      <c r="D106" s="45">
        <f>C107-C106</f>
        <v>8.0149999999999864</v>
      </c>
      <c r="E106" s="36">
        <v>8.0327199999999994</v>
      </c>
      <c r="F106" s="38">
        <f>(D106-E106)*1000</f>
        <v>-17.720000000013059</v>
      </c>
      <c r="G106" s="40"/>
      <c r="H106" s="43" t="str">
        <f>IF(ABS(F106)&lt;ABS($G$103),"ANO","NE")</f>
        <v>ANO</v>
      </c>
    </row>
    <row r="107" spans="1:8" ht="15.75" thickBot="1" x14ac:dyDescent="0.3">
      <c r="A107" s="4" t="s">
        <v>21</v>
      </c>
      <c r="B107" s="44"/>
      <c r="C107" s="5">
        <v>420.75900000000001</v>
      </c>
      <c r="D107" s="44"/>
      <c r="E107" s="46"/>
      <c r="F107" s="47"/>
      <c r="G107" s="41"/>
      <c r="H107" s="48"/>
    </row>
    <row r="108" spans="1:8" ht="15.75" thickBot="1" x14ac:dyDescent="0.3">
      <c r="F108" s="20"/>
    </row>
    <row r="109" spans="1:8" x14ac:dyDescent="0.25">
      <c r="A109" s="6" t="s">
        <v>27</v>
      </c>
      <c r="B109" s="32">
        <v>0.1</v>
      </c>
      <c r="C109" s="24">
        <v>412.74400000000003</v>
      </c>
      <c r="D109" s="34">
        <f>C110-C109</f>
        <v>0.66699999999997317</v>
      </c>
      <c r="E109" s="35">
        <v>0.66176000000000001</v>
      </c>
      <c r="F109" s="37">
        <f>(D109-E109)*1000</f>
        <v>5.239999999973155</v>
      </c>
      <c r="G109" s="39">
        <f>20*(SQRT(B109))</f>
        <v>6.324555320336759</v>
      </c>
      <c r="H109" s="42" t="str">
        <f>IF(ABS(F109)&lt;ABS($G$109),"ANO","NE")</f>
        <v>ANO</v>
      </c>
    </row>
    <row r="110" spans="1:8" x14ac:dyDescent="0.25">
      <c r="A110" s="1" t="s">
        <v>29</v>
      </c>
      <c r="B110" s="33"/>
      <c r="C110" s="23">
        <v>413.411</v>
      </c>
      <c r="D110" s="33"/>
      <c r="E110" s="36"/>
      <c r="F110" s="38"/>
      <c r="G110" s="40"/>
      <c r="H110" s="43"/>
    </row>
    <row r="111" spans="1:8" x14ac:dyDescent="0.25">
      <c r="A111" s="1"/>
      <c r="B111" s="2"/>
      <c r="C111" s="2"/>
      <c r="D111" s="2"/>
      <c r="E111" s="2"/>
      <c r="F111" s="19"/>
      <c r="G111" s="40"/>
      <c r="H111" s="3"/>
    </row>
    <row r="112" spans="1:8" x14ac:dyDescent="0.25">
      <c r="A112" s="1" t="s">
        <v>30</v>
      </c>
      <c r="B112" s="33">
        <v>0.1</v>
      </c>
      <c r="C112" s="23">
        <v>413.411</v>
      </c>
      <c r="D112" s="45">
        <f>C113-C112</f>
        <v>-0.66699999999997317</v>
      </c>
      <c r="E112" s="36">
        <v>-0.66247999999999996</v>
      </c>
      <c r="F112" s="38">
        <f>(D112-E112)*1000</f>
        <v>-4.5199999999732121</v>
      </c>
      <c r="G112" s="40"/>
      <c r="H112" s="43" t="str">
        <f>IF(ABS(F112)&lt;ABS($G$109),"ANO","NE")</f>
        <v>ANO</v>
      </c>
    </row>
    <row r="113" spans="1:8" ht="15.75" thickBot="1" x14ac:dyDescent="0.3">
      <c r="A113" s="4" t="s">
        <v>27</v>
      </c>
      <c r="B113" s="44"/>
      <c r="C113" s="5">
        <v>412.74400000000003</v>
      </c>
      <c r="D113" s="44"/>
      <c r="E113" s="46"/>
      <c r="F113" s="47"/>
      <c r="G113" s="41"/>
      <c r="H113" s="48"/>
    </row>
    <row r="115" spans="1:8" x14ac:dyDescent="0.25">
      <c r="A115" s="14" t="s">
        <v>23</v>
      </c>
    </row>
    <row r="116" spans="1:8" ht="15.75" thickBot="1" x14ac:dyDescent="0.3">
      <c r="A116" s="11" t="s">
        <v>0</v>
      </c>
      <c r="B116" s="11" t="s">
        <v>1</v>
      </c>
      <c r="C116" s="11" t="s">
        <v>2</v>
      </c>
      <c r="D116" s="11" t="s">
        <v>3</v>
      </c>
      <c r="E116" s="11" t="s">
        <v>4</v>
      </c>
      <c r="F116" s="11" t="s">
        <v>5</v>
      </c>
      <c r="G116" s="11" t="s">
        <v>6</v>
      </c>
      <c r="H116" s="11" t="s">
        <v>7</v>
      </c>
    </row>
    <row r="117" spans="1:8" x14ac:dyDescent="0.25">
      <c r="A117" s="6" t="s">
        <v>24</v>
      </c>
      <c r="B117" s="32">
        <v>1.4</v>
      </c>
      <c r="C117" s="22">
        <v>426.85899999999998</v>
      </c>
      <c r="D117" s="34">
        <f>C118-C117</f>
        <v>-26.62299999999999</v>
      </c>
      <c r="E117" s="32">
        <v>-26.646599999999999</v>
      </c>
      <c r="F117" s="37">
        <f>(D117-E117)*1000</f>
        <v>23.600000000008947</v>
      </c>
      <c r="G117" s="39">
        <f>20*(SQRT(B117))</f>
        <v>23.664319132398465</v>
      </c>
      <c r="H117" s="42" t="str">
        <f>IF(ABS(F117)&lt;ABS($G$117),"ANO","NE")</f>
        <v>ANO</v>
      </c>
    </row>
    <row r="118" spans="1:8" x14ac:dyDescent="0.25">
      <c r="A118" s="1" t="s">
        <v>25</v>
      </c>
      <c r="B118" s="33"/>
      <c r="C118" s="21">
        <v>400.23599999999999</v>
      </c>
      <c r="D118" s="33"/>
      <c r="E118" s="33"/>
      <c r="F118" s="38"/>
      <c r="G118" s="40"/>
      <c r="H118" s="43"/>
    </row>
    <row r="119" spans="1:8" x14ac:dyDescent="0.25">
      <c r="A119" s="1"/>
      <c r="B119" s="2"/>
      <c r="C119" s="2"/>
      <c r="D119" s="2"/>
      <c r="E119" s="2"/>
      <c r="F119" s="19"/>
      <c r="G119" s="40"/>
      <c r="H119" s="3"/>
    </row>
    <row r="120" spans="1:8" x14ac:dyDescent="0.25">
      <c r="A120" s="1" t="s">
        <v>25</v>
      </c>
      <c r="B120" s="33">
        <v>1.4</v>
      </c>
      <c r="C120" s="21">
        <v>400.23599999999999</v>
      </c>
      <c r="D120" s="45">
        <f>C121-C120</f>
        <v>26.62299999999999</v>
      </c>
      <c r="E120" s="36">
        <v>26.643000000000001</v>
      </c>
      <c r="F120" s="38">
        <f>(D120-E120)*1000</f>
        <v>-20.000000000010232</v>
      </c>
      <c r="G120" s="40"/>
      <c r="H120" s="43" t="str">
        <f>IF(ABS(F120)&lt;ABS($G$117),"ANO","NE")</f>
        <v>ANO</v>
      </c>
    </row>
    <row r="121" spans="1:8" ht="15.75" thickBot="1" x14ac:dyDescent="0.3">
      <c r="A121" s="4" t="s">
        <v>24</v>
      </c>
      <c r="B121" s="44"/>
      <c r="C121" s="5">
        <v>426.85899999999998</v>
      </c>
      <c r="D121" s="44"/>
      <c r="E121" s="46"/>
      <c r="F121" s="47"/>
      <c r="G121" s="41"/>
      <c r="H121" s="48"/>
    </row>
    <row r="122" spans="1:8" ht="15.75" thickBot="1" x14ac:dyDescent="0.3">
      <c r="F122" s="20"/>
    </row>
    <row r="123" spans="1:8" x14ac:dyDescent="0.25">
      <c r="A123" s="6" t="s">
        <v>25</v>
      </c>
      <c r="B123" s="32">
        <v>0.1</v>
      </c>
      <c r="C123" s="22">
        <v>400.23599999999999</v>
      </c>
      <c r="D123" s="34">
        <f>C124-C123</f>
        <v>-0.47399999999998954</v>
      </c>
      <c r="E123" s="35">
        <v>-0.47258</v>
      </c>
      <c r="F123" s="37">
        <f>(D123-E123)*1000</f>
        <v>-1.4199999999895407</v>
      </c>
      <c r="G123" s="39">
        <f>20*(SQRT(B123))</f>
        <v>6.324555320336759</v>
      </c>
      <c r="H123" s="42" t="str">
        <f>IF(ABS(F123)&lt;ABS($G$123),"ANO","NE")</f>
        <v>ANO</v>
      </c>
    </row>
    <row r="124" spans="1:8" x14ac:dyDescent="0.25">
      <c r="A124" s="1" t="s">
        <v>26</v>
      </c>
      <c r="B124" s="33"/>
      <c r="C124" s="21">
        <v>399.762</v>
      </c>
      <c r="D124" s="33"/>
      <c r="E124" s="36"/>
      <c r="F124" s="38"/>
      <c r="G124" s="40"/>
      <c r="H124" s="43"/>
    </row>
    <row r="125" spans="1:8" x14ac:dyDescent="0.25">
      <c r="A125" s="1"/>
      <c r="B125" s="2"/>
      <c r="C125" s="2"/>
      <c r="D125" s="2"/>
      <c r="E125" s="2"/>
      <c r="F125" s="19"/>
      <c r="G125" s="40"/>
      <c r="H125" s="3"/>
    </row>
    <row r="126" spans="1:8" x14ac:dyDescent="0.25">
      <c r="A126" s="1" t="s">
        <v>26</v>
      </c>
      <c r="B126" s="33">
        <v>0.1</v>
      </c>
      <c r="C126" s="21">
        <v>399.762</v>
      </c>
      <c r="D126" s="45">
        <f>C127-C126</f>
        <v>0.47399999999998954</v>
      </c>
      <c r="E126" s="33">
        <v>0.47349999999999998</v>
      </c>
      <c r="F126" s="38">
        <f>(D126-E126)*1000</f>
        <v>0.49999999998956435</v>
      </c>
      <c r="G126" s="40"/>
      <c r="H126" s="43" t="str">
        <f>IF(ABS(F126)&lt;ABS($G$123),"ANO","NE")</f>
        <v>ANO</v>
      </c>
    </row>
    <row r="127" spans="1:8" ht="15.75" thickBot="1" x14ac:dyDescent="0.3">
      <c r="A127" s="4" t="s">
        <v>25</v>
      </c>
      <c r="B127" s="44"/>
      <c r="C127" s="5">
        <v>400.23599999999999</v>
      </c>
      <c r="D127" s="44"/>
      <c r="E127" s="44"/>
      <c r="F127" s="47"/>
      <c r="G127" s="41"/>
      <c r="H127" s="48"/>
    </row>
    <row r="129" spans="1:8" x14ac:dyDescent="0.25">
      <c r="A129" s="14" t="s">
        <v>37</v>
      </c>
    </row>
    <row r="130" spans="1:8" ht="15.75" thickBot="1" x14ac:dyDescent="0.3">
      <c r="A130" s="11" t="s">
        <v>0</v>
      </c>
      <c r="B130" s="11" t="s">
        <v>1</v>
      </c>
      <c r="C130" s="11" t="s">
        <v>2</v>
      </c>
      <c r="D130" s="11" t="s">
        <v>3</v>
      </c>
      <c r="E130" s="11" t="s">
        <v>4</v>
      </c>
      <c r="F130" s="11" t="s">
        <v>5</v>
      </c>
      <c r="G130" s="11" t="s">
        <v>6</v>
      </c>
      <c r="H130" s="11" t="s">
        <v>7</v>
      </c>
    </row>
    <row r="131" spans="1:8" x14ac:dyDescent="0.25">
      <c r="A131" s="6" t="s">
        <v>38</v>
      </c>
      <c r="B131" s="32">
        <v>2.6</v>
      </c>
      <c r="C131" s="24">
        <v>418.24</v>
      </c>
      <c r="D131" s="34">
        <f>C132-C131</f>
        <v>-10.692999999999984</v>
      </c>
      <c r="E131" s="32">
        <v>-10.6912</v>
      </c>
      <c r="F131" s="37">
        <f>(D131-E131)*1000</f>
        <v>-1.7999999999833705</v>
      </c>
      <c r="G131" s="39">
        <f>20*(SQRT(B131))</f>
        <v>32.249030993194204</v>
      </c>
      <c r="H131" s="42" t="str">
        <f>IF(ABS(F131)&lt;ABS($G$131),"ANO","NE")</f>
        <v>ANO</v>
      </c>
    </row>
    <row r="132" spans="1:8" x14ac:dyDescent="0.25">
      <c r="A132" s="1" t="s">
        <v>39</v>
      </c>
      <c r="B132" s="33"/>
      <c r="C132" s="23">
        <v>407.54700000000003</v>
      </c>
      <c r="D132" s="33"/>
      <c r="E132" s="33"/>
      <c r="F132" s="38"/>
      <c r="G132" s="40"/>
      <c r="H132" s="43"/>
    </row>
    <row r="133" spans="1:8" x14ac:dyDescent="0.25">
      <c r="A133" s="1"/>
      <c r="B133" s="2"/>
      <c r="C133" s="2"/>
      <c r="D133" s="2"/>
      <c r="E133" s="2"/>
      <c r="F133" s="19"/>
      <c r="G133" s="40"/>
      <c r="H133" s="3"/>
    </row>
    <row r="134" spans="1:8" x14ac:dyDescent="0.25">
      <c r="A134" s="1" t="s">
        <v>25</v>
      </c>
      <c r="B134" s="33">
        <v>2.6</v>
      </c>
      <c r="C134" s="23">
        <v>407.54700000000003</v>
      </c>
      <c r="D134" s="45">
        <f>C135-C134</f>
        <v>10.692999999999984</v>
      </c>
      <c r="E134" s="36">
        <v>10.6981</v>
      </c>
      <c r="F134" s="38">
        <f>(D134-E134)*1000</f>
        <v>-5.1000000000165358</v>
      </c>
      <c r="G134" s="40"/>
      <c r="H134" s="43" t="str">
        <f>IF(ABS(F134)&lt;ABS($G$131),"ANO","NE")</f>
        <v>ANO</v>
      </c>
    </row>
    <row r="135" spans="1:8" ht="15.75" thickBot="1" x14ac:dyDescent="0.3">
      <c r="A135" s="4" t="s">
        <v>38</v>
      </c>
      <c r="B135" s="44"/>
      <c r="C135" s="5">
        <v>418.24</v>
      </c>
      <c r="D135" s="44"/>
      <c r="E135" s="46"/>
      <c r="F135" s="47"/>
      <c r="G135" s="41"/>
      <c r="H135" s="48"/>
    </row>
    <row r="136" spans="1:8" ht="15.75" thickBot="1" x14ac:dyDescent="0.3">
      <c r="F136" s="20"/>
    </row>
    <row r="137" spans="1:8" x14ac:dyDescent="0.25">
      <c r="A137" s="6" t="s">
        <v>40</v>
      </c>
      <c r="B137" s="32">
        <v>0.1</v>
      </c>
      <c r="C137" s="24">
        <v>405.86200000000002</v>
      </c>
      <c r="D137" s="34">
        <f>C138-C137</f>
        <v>1.6850000000000023</v>
      </c>
      <c r="E137" s="35">
        <v>1.6872</v>
      </c>
      <c r="F137" s="37">
        <f>(D137-E137)*1000</f>
        <v>-2.1999999999977593</v>
      </c>
      <c r="G137" s="39">
        <f>20*(SQRT(B137))</f>
        <v>6.324555320336759</v>
      </c>
      <c r="H137" s="42" t="str">
        <f>IF(ABS(F137)&lt;ABS($G$137),"ANO","NE")</f>
        <v>ANO</v>
      </c>
    </row>
    <row r="138" spans="1:8" x14ac:dyDescent="0.25">
      <c r="A138" s="1" t="s">
        <v>39</v>
      </c>
      <c r="B138" s="33"/>
      <c r="C138" s="23">
        <v>407.54700000000003</v>
      </c>
      <c r="D138" s="33"/>
      <c r="E138" s="36"/>
      <c r="F138" s="38"/>
      <c r="G138" s="40"/>
      <c r="H138" s="43"/>
    </row>
    <row r="139" spans="1:8" x14ac:dyDescent="0.25">
      <c r="A139" s="1"/>
      <c r="B139" s="2"/>
      <c r="C139" s="2"/>
      <c r="D139" s="2"/>
      <c r="E139" s="2"/>
      <c r="F139" s="19"/>
      <c r="G139" s="40"/>
      <c r="H139" s="3"/>
    </row>
    <row r="140" spans="1:8" x14ac:dyDescent="0.25">
      <c r="A140" s="1" t="s">
        <v>39</v>
      </c>
      <c r="B140" s="33">
        <v>0.1</v>
      </c>
      <c r="C140" s="23">
        <v>407.54700000000003</v>
      </c>
      <c r="D140" s="45">
        <f>C141-C140</f>
        <v>-1.6850000000000023</v>
      </c>
      <c r="E140" s="33">
        <v>-1.6861999999999999</v>
      </c>
      <c r="F140" s="38">
        <f>(D140-E140)*1000</f>
        <v>1.1999999999976474</v>
      </c>
      <c r="G140" s="40"/>
      <c r="H140" s="43" t="str">
        <f>IF(ABS(F140)&lt;ABS($G$137),"ANO","NE")</f>
        <v>ANO</v>
      </c>
    </row>
    <row r="141" spans="1:8" ht="15.75" thickBot="1" x14ac:dyDescent="0.3">
      <c r="A141" s="4" t="s">
        <v>40</v>
      </c>
      <c r="B141" s="44"/>
      <c r="C141" s="5">
        <v>405.86200000000002</v>
      </c>
      <c r="D141" s="44"/>
      <c r="E141" s="44"/>
      <c r="F141" s="47"/>
      <c r="G141" s="41"/>
      <c r="H141" s="48"/>
    </row>
    <row r="143" spans="1:8" x14ac:dyDescent="0.25">
      <c r="A143" s="14" t="s">
        <v>43</v>
      </c>
    </row>
    <row r="144" spans="1:8" ht="15.75" thickBot="1" x14ac:dyDescent="0.3">
      <c r="A144" s="11" t="s">
        <v>0</v>
      </c>
      <c r="B144" s="11" t="s">
        <v>1</v>
      </c>
      <c r="C144" s="11" t="s">
        <v>2</v>
      </c>
      <c r="D144" s="11" t="s">
        <v>3</v>
      </c>
      <c r="E144" s="11" t="s">
        <v>4</v>
      </c>
      <c r="F144" s="11" t="s">
        <v>5</v>
      </c>
      <c r="G144" s="11" t="s">
        <v>6</v>
      </c>
      <c r="H144" s="11" t="s">
        <v>7</v>
      </c>
    </row>
    <row r="145" spans="1:8" x14ac:dyDescent="0.25">
      <c r="A145" s="6" t="s">
        <v>27</v>
      </c>
      <c r="B145" s="32">
        <v>0.1</v>
      </c>
      <c r="C145" s="25">
        <v>412.74400000000003</v>
      </c>
      <c r="D145" s="34">
        <f>C146-C145</f>
        <v>0.66699999999997317</v>
      </c>
      <c r="E145" s="35">
        <v>0.66213</v>
      </c>
      <c r="F145" s="37">
        <f>(D145-E145)*1000</f>
        <v>4.8699999999731736</v>
      </c>
      <c r="G145" s="39">
        <f>20*(SQRT(B145))</f>
        <v>6.324555320336759</v>
      </c>
      <c r="H145" s="42" t="str">
        <f>IF(ABS(F145)&lt;ABS($G$145),"ANO","NE")</f>
        <v>ANO</v>
      </c>
    </row>
    <row r="146" spans="1:8" x14ac:dyDescent="0.25">
      <c r="A146" s="1" t="s">
        <v>29</v>
      </c>
      <c r="B146" s="33"/>
      <c r="C146" s="26">
        <v>413.411</v>
      </c>
      <c r="D146" s="33"/>
      <c r="E146" s="36"/>
      <c r="F146" s="38"/>
      <c r="G146" s="40"/>
      <c r="H146" s="43"/>
    </row>
    <row r="147" spans="1:8" x14ac:dyDescent="0.25">
      <c r="A147" s="1"/>
      <c r="B147" s="2"/>
      <c r="C147" s="2"/>
      <c r="D147" s="2"/>
      <c r="E147" s="2"/>
      <c r="F147" s="19"/>
      <c r="G147" s="40"/>
      <c r="H147" s="3"/>
    </row>
    <row r="148" spans="1:8" x14ac:dyDescent="0.25">
      <c r="A148" s="1" t="s">
        <v>30</v>
      </c>
      <c r="B148" s="33">
        <v>0.1</v>
      </c>
      <c r="C148" s="26">
        <v>413.411</v>
      </c>
      <c r="D148" s="45">
        <f>C149-C148</f>
        <v>-0.66699999999997317</v>
      </c>
      <c r="E148" s="36">
        <v>-0.66295999999999999</v>
      </c>
      <c r="F148" s="38">
        <f>(D148-E148)*1000</f>
        <v>-4.0399999999731762</v>
      </c>
      <c r="G148" s="40"/>
      <c r="H148" s="43" t="str">
        <f>IF(ABS(F148)&lt;ABS($G$145),"ANO","NE")</f>
        <v>ANO</v>
      </c>
    </row>
    <row r="149" spans="1:8" ht="15.75" thickBot="1" x14ac:dyDescent="0.3">
      <c r="A149" s="4" t="s">
        <v>27</v>
      </c>
      <c r="B149" s="44"/>
      <c r="C149" s="5">
        <v>412.74400000000003</v>
      </c>
      <c r="D149" s="44"/>
      <c r="E149" s="46"/>
      <c r="F149" s="47"/>
      <c r="G149" s="41"/>
      <c r="H149" s="48"/>
    </row>
    <row r="150" spans="1:8" ht="15.75" thickBot="1" x14ac:dyDescent="0.3">
      <c r="F150" s="20"/>
    </row>
    <row r="151" spans="1:8" x14ac:dyDescent="0.25">
      <c r="A151" s="6" t="s">
        <v>36</v>
      </c>
      <c r="B151" s="32">
        <v>0.9</v>
      </c>
      <c r="C151" s="25">
        <v>421.92</v>
      </c>
      <c r="D151" s="34">
        <f>C152-C151</f>
        <v>-9.1759999999999877</v>
      </c>
      <c r="E151" s="35">
        <v>-9.1781100000000002</v>
      </c>
      <c r="F151" s="37">
        <f>(D151-E151)*1000</f>
        <v>2.1100000000124908</v>
      </c>
      <c r="G151" s="39">
        <f>20*(SQRT(B151))</f>
        <v>18.973665961010276</v>
      </c>
      <c r="H151" s="42" t="str">
        <f>IF(ABS(F151)&lt;ABS($G$151),"ANO","NE")</f>
        <v>ANO</v>
      </c>
    </row>
    <row r="152" spans="1:8" x14ac:dyDescent="0.25">
      <c r="A152" s="1" t="s">
        <v>27</v>
      </c>
      <c r="B152" s="33"/>
      <c r="C152" s="26">
        <v>412.74400000000003</v>
      </c>
      <c r="D152" s="33"/>
      <c r="E152" s="36"/>
      <c r="F152" s="38"/>
      <c r="G152" s="40"/>
      <c r="H152" s="43"/>
    </row>
    <row r="153" spans="1:8" x14ac:dyDescent="0.25">
      <c r="A153" s="1"/>
      <c r="B153" s="2"/>
      <c r="C153" s="2"/>
      <c r="D153" s="2"/>
      <c r="E153" s="2"/>
      <c r="F153" s="19"/>
      <c r="G153" s="40"/>
      <c r="H153" s="3"/>
    </row>
    <row r="154" spans="1:8" x14ac:dyDescent="0.25">
      <c r="A154" s="1" t="s">
        <v>27</v>
      </c>
      <c r="B154" s="33">
        <v>0.9</v>
      </c>
      <c r="C154" s="26">
        <v>412.74400000000003</v>
      </c>
      <c r="D154" s="45">
        <f>C155-C154</f>
        <v>9.1759999999999877</v>
      </c>
      <c r="E154" s="33">
        <v>9.1805800000000009</v>
      </c>
      <c r="F154" s="38">
        <f>(D154-E154)*1000</f>
        <v>-4.5800000000131291</v>
      </c>
      <c r="G154" s="40"/>
      <c r="H154" s="43" t="str">
        <f>IF(ABS(F154)&lt;ABS($G$151),"ANO","NE")</f>
        <v>ANO</v>
      </c>
    </row>
    <row r="155" spans="1:8" ht="15.75" thickBot="1" x14ac:dyDescent="0.3">
      <c r="A155" s="4" t="s">
        <v>36</v>
      </c>
      <c r="B155" s="44"/>
      <c r="C155" s="5">
        <v>421.92</v>
      </c>
      <c r="D155" s="44"/>
      <c r="E155" s="44"/>
      <c r="F155" s="47"/>
      <c r="G155" s="41"/>
      <c r="H155" s="48"/>
    </row>
    <row r="157" spans="1:8" x14ac:dyDescent="0.25">
      <c r="A157" s="14" t="s">
        <v>44</v>
      </c>
    </row>
    <row r="158" spans="1:8" ht="15.75" thickBot="1" x14ac:dyDescent="0.3">
      <c r="A158" s="11" t="s">
        <v>0</v>
      </c>
      <c r="B158" s="11" t="s">
        <v>1</v>
      </c>
      <c r="C158" s="11" t="s">
        <v>2</v>
      </c>
      <c r="D158" s="11" t="s">
        <v>3</v>
      </c>
      <c r="E158" s="11" t="s">
        <v>4</v>
      </c>
      <c r="F158" s="11" t="s">
        <v>5</v>
      </c>
      <c r="G158" s="11" t="s">
        <v>6</v>
      </c>
      <c r="H158" s="11" t="s">
        <v>7</v>
      </c>
    </row>
    <row r="159" spans="1:8" x14ac:dyDescent="0.25">
      <c r="A159" s="6">
        <v>14002</v>
      </c>
      <c r="B159" s="32">
        <v>0.2</v>
      </c>
      <c r="C159" s="25">
        <v>337.024</v>
      </c>
      <c r="D159" s="34">
        <f>C160-C159</f>
        <v>2.3140000000000214</v>
      </c>
      <c r="E159" s="35">
        <v>2.3183099999999999</v>
      </c>
      <c r="F159" s="37">
        <f>(D159-E159)*1000</f>
        <v>-4.3099999999784977</v>
      </c>
      <c r="G159" s="39">
        <f>20*(SQRT(B159))</f>
        <v>8.9442719099991592</v>
      </c>
      <c r="H159" s="42" t="str">
        <f>IF(ABS(F159)&lt;ABS($G$159),"ANO","NE")</f>
        <v>ANO</v>
      </c>
    </row>
    <row r="160" spans="1:8" x14ac:dyDescent="0.25">
      <c r="A160" s="1">
        <v>14003</v>
      </c>
      <c r="B160" s="33"/>
      <c r="C160" s="26">
        <v>339.33800000000002</v>
      </c>
      <c r="D160" s="33"/>
      <c r="E160" s="36"/>
      <c r="F160" s="38"/>
      <c r="G160" s="40"/>
      <c r="H160" s="43"/>
    </row>
    <row r="161" spans="1:8" x14ac:dyDescent="0.25">
      <c r="A161" s="1"/>
      <c r="B161" s="2"/>
      <c r="C161" s="2"/>
      <c r="D161" s="2"/>
      <c r="E161" s="2"/>
      <c r="F161" s="19"/>
      <c r="G161" s="40"/>
      <c r="H161" s="3"/>
    </row>
    <row r="162" spans="1:8" x14ac:dyDescent="0.25">
      <c r="A162" s="1">
        <v>14003</v>
      </c>
      <c r="B162" s="33">
        <v>0.2</v>
      </c>
      <c r="C162" s="26">
        <v>339.33800000000002</v>
      </c>
      <c r="D162" s="45">
        <f>C163-C162</f>
        <v>-2.3140000000000214</v>
      </c>
      <c r="E162" s="36">
        <v>-2.3186800000000001</v>
      </c>
      <c r="F162" s="38">
        <f>(D162-E162)*1000</f>
        <v>4.6799999999787012</v>
      </c>
      <c r="G162" s="40"/>
      <c r="H162" s="43" t="str">
        <f>IF(ABS(F162)&lt;ABS($G$159),"ANO","NE")</f>
        <v>ANO</v>
      </c>
    </row>
    <row r="163" spans="1:8" ht="15.75" thickBot="1" x14ac:dyDescent="0.3">
      <c r="A163" s="4">
        <v>14002</v>
      </c>
      <c r="B163" s="44"/>
      <c r="C163" s="5">
        <v>337.024</v>
      </c>
      <c r="D163" s="44"/>
      <c r="E163" s="46"/>
      <c r="F163" s="47"/>
      <c r="G163" s="41"/>
      <c r="H163" s="48"/>
    </row>
    <row r="164" spans="1:8" ht="15.75" thickBot="1" x14ac:dyDescent="0.3"/>
    <row r="165" spans="1:8" x14ac:dyDescent="0.25">
      <c r="A165" s="6">
        <v>14009</v>
      </c>
      <c r="B165" s="32">
        <v>0.2</v>
      </c>
      <c r="C165" s="28">
        <v>357.10199999999998</v>
      </c>
      <c r="D165" s="34">
        <f>C166-C165</f>
        <v>-4.6469999999999914</v>
      </c>
      <c r="E165" s="35">
        <v>-4.6478299999999999</v>
      </c>
      <c r="F165" s="37">
        <f>(D165-E165)*1000</f>
        <v>0.83000000000854612</v>
      </c>
      <c r="G165" s="39">
        <f>20*(SQRT(B165))</f>
        <v>8.9442719099991592</v>
      </c>
      <c r="H165" s="42" t="str">
        <f>IF(ABS(F165)&lt;ABS($G$165),"ANO","NE")</f>
        <v>ANO</v>
      </c>
    </row>
    <row r="166" spans="1:8" x14ac:dyDescent="0.25">
      <c r="A166" s="1">
        <v>14008</v>
      </c>
      <c r="B166" s="33"/>
      <c r="C166" s="29">
        <v>352.45499999999998</v>
      </c>
      <c r="D166" s="33"/>
      <c r="E166" s="36"/>
      <c r="F166" s="38"/>
      <c r="G166" s="40"/>
      <c r="H166" s="43"/>
    </row>
    <row r="167" spans="1:8" x14ac:dyDescent="0.25">
      <c r="A167" s="1"/>
      <c r="B167" s="2"/>
      <c r="C167" s="2"/>
      <c r="D167" s="2"/>
      <c r="E167" s="2"/>
      <c r="F167" s="19"/>
      <c r="G167" s="40"/>
      <c r="H167" s="3"/>
    </row>
    <row r="168" spans="1:8" x14ac:dyDescent="0.25">
      <c r="A168" s="1">
        <v>14008</v>
      </c>
      <c r="B168" s="33">
        <v>0.2</v>
      </c>
      <c r="C168" s="29">
        <v>352.45499999999998</v>
      </c>
      <c r="D168" s="45">
        <f>C169-C168</f>
        <v>4.6469999999999914</v>
      </c>
      <c r="E168" s="36">
        <v>4.6482799999999997</v>
      </c>
      <c r="F168" s="38">
        <f>(D168-E168)*1000</f>
        <v>-1.2800000000083855</v>
      </c>
      <c r="G168" s="40"/>
      <c r="H168" s="43" t="str">
        <f>IF(ABS(F168)&lt;ABS($G$165),"ANO","NE")</f>
        <v>ANO</v>
      </c>
    </row>
    <row r="169" spans="1:8" ht="15.75" thickBot="1" x14ac:dyDescent="0.3">
      <c r="A169" s="4">
        <v>14009</v>
      </c>
      <c r="B169" s="44"/>
      <c r="C169" s="5">
        <v>357.10199999999998</v>
      </c>
      <c r="D169" s="44"/>
      <c r="E169" s="46"/>
      <c r="F169" s="47"/>
      <c r="G169" s="41"/>
      <c r="H169" s="48"/>
    </row>
    <row r="170" spans="1:8" ht="15.75" thickBot="1" x14ac:dyDescent="0.3"/>
    <row r="171" spans="1:8" x14ac:dyDescent="0.25">
      <c r="A171" s="6">
        <v>14003</v>
      </c>
      <c r="B171" s="37">
        <v>1</v>
      </c>
      <c r="C171" s="28">
        <v>339.33800000000002</v>
      </c>
      <c r="D171" s="34">
        <f>C172-C171</f>
        <v>13.116999999999962</v>
      </c>
      <c r="E171" s="35">
        <v>13.11833</v>
      </c>
      <c r="F171" s="37">
        <f>(D171-E171)*1000</f>
        <v>-1.3300000000384671</v>
      </c>
      <c r="G171" s="39">
        <f>20*(SQRT(B171))</f>
        <v>20</v>
      </c>
      <c r="H171" s="42" t="str">
        <f>IF(ABS(F171)&lt;ABS($G$171),"ANO","NE")</f>
        <v>ANO</v>
      </c>
    </row>
    <row r="172" spans="1:8" x14ac:dyDescent="0.25">
      <c r="A172" s="1">
        <v>14008</v>
      </c>
      <c r="B172" s="38"/>
      <c r="C172" s="29">
        <v>352.45499999999998</v>
      </c>
      <c r="D172" s="33"/>
      <c r="E172" s="36"/>
      <c r="F172" s="38"/>
      <c r="G172" s="40"/>
      <c r="H172" s="43"/>
    </row>
    <row r="173" spans="1:8" x14ac:dyDescent="0.25">
      <c r="A173" s="1"/>
      <c r="B173" s="2"/>
      <c r="C173" s="2"/>
      <c r="D173" s="2"/>
      <c r="E173" s="2"/>
      <c r="F173" s="19"/>
      <c r="G173" s="40"/>
      <c r="H173" s="3"/>
    </row>
    <row r="174" spans="1:8" x14ac:dyDescent="0.25">
      <c r="A174" s="1">
        <v>14008</v>
      </c>
      <c r="B174" s="38">
        <v>1</v>
      </c>
      <c r="C174" s="29">
        <v>352.45499999999998</v>
      </c>
      <c r="D174" s="45">
        <f>C175-C174</f>
        <v>-13.116999999999962</v>
      </c>
      <c r="E174" s="36">
        <v>-13.118589999999999</v>
      </c>
      <c r="F174" s="38">
        <f>(D174-E174)*1000</f>
        <v>1.5900000000375059</v>
      </c>
      <c r="G174" s="40"/>
      <c r="H174" s="43" t="str">
        <f>IF(ABS(F174)&lt;ABS($G$171),"ANO","NE")</f>
        <v>ANO</v>
      </c>
    </row>
    <row r="175" spans="1:8" ht="15.75" thickBot="1" x14ac:dyDescent="0.3">
      <c r="A175" s="4">
        <v>14003</v>
      </c>
      <c r="B175" s="47"/>
      <c r="C175" s="5">
        <v>339.33800000000002</v>
      </c>
      <c r="D175" s="44"/>
      <c r="E175" s="46"/>
      <c r="F175" s="47"/>
      <c r="G175" s="41"/>
      <c r="H175" s="48"/>
    </row>
    <row r="177" spans="1:8" x14ac:dyDescent="0.25">
      <c r="A177" s="14" t="s">
        <v>45</v>
      </c>
    </row>
    <row r="178" spans="1:8" ht="15.75" thickBot="1" x14ac:dyDescent="0.3">
      <c r="A178" s="11" t="s">
        <v>0</v>
      </c>
      <c r="B178" s="11" t="s">
        <v>1</v>
      </c>
      <c r="C178" s="11" t="s">
        <v>2</v>
      </c>
      <c r="D178" s="11" t="s">
        <v>3</v>
      </c>
      <c r="E178" s="11" t="s">
        <v>4</v>
      </c>
      <c r="F178" s="11" t="s">
        <v>5</v>
      </c>
      <c r="G178" s="11" t="s">
        <v>6</v>
      </c>
      <c r="H178" s="11" t="s">
        <v>7</v>
      </c>
    </row>
    <row r="179" spans="1:8" x14ac:dyDescent="0.25">
      <c r="A179" s="6">
        <v>14029</v>
      </c>
      <c r="B179" s="32">
        <v>0.2</v>
      </c>
      <c r="C179" s="25">
        <v>362.48</v>
      </c>
      <c r="D179" s="34">
        <f>C180-C179</f>
        <v>2.1099999999999568</v>
      </c>
      <c r="E179" s="35">
        <v>2.1111</v>
      </c>
      <c r="F179" s="37">
        <f>(D179-E179)*1000</f>
        <v>-1.1000000000431776</v>
      </c>
      <c r="G179" s="39">
        <f>20*(SQRT(B179))</f>
        <v>8.9442719099991592</v>
      </c>
      <c r="H179" s="42" t="str">
        <f>IF(ABS(F179)&lt;ABS($G$179),"ANO","NE")</f>
        <v>ANO</v>
      </c>
    </row>
    <row r="180" spans="1:8" x14ac:dyDescent="0.25">
      <c r="A180" s="1">
        <v>14030</v>
      </c>
      <c r="B180" s="33"/>
      <c r="C180" s="26">
        <v>364.59</v>
      </c>
      <c r="D180" s="33"/>
      <c r="E180" s="36"/>
      <c r="F180" s="38"/>
      <c r="G180" s="40"/>
      <c r="H180" s="43"/>
    </row>
    <row r="181" spans="1:8" x14ac:dyDescent="0.25">
      <c r="A181" s="1"/>
      <c r="B181" s="2"/>
      <c r="C181" s="2"/>
      <c r="D181" s="2"/>
      <c r="E181" s="2"/>
      <c r="F181" s="19"/>
      <c r="G181" s="40"/>
      <c r="H181" s="3"/>
    </row>
    <row r="182" spans="1:8" x14ac:dyDescent="0.25">
      <c r="A182" s="1">
        <v>14030</v>
      </c>
      <c r="B182" s="33">
        <v>0.2</v>
      </c>
      <c r="C182" s="26">
        <v>364.59</v>
      </c>
      <c r="D182" s="45">
        <f>C183-C182</f>
        <v>-2.1099999999999568</v>
      </c>
      <c r="E182" s="36">
        <v>-2.1107800000000001</v>
      </c>
      <c r="F182" s="38">
        <f>(D182-E182)*1000</f>
        <v>0.78000000004330161</v>
      </c>
      <c r="G182" s="40"/>
      <c r="H182" s="43" t="str">
        <f>IF(ABS(F182)&lt;ABS($G$179),"ANO","NE")</f>
        <v>ANO</v>
      </c>
    </row>
    <row r="183" spans="1:8" ht="15.75" thickBot="1" x14ac:dyDescent="0.3">
      <c r="A183" s="4">
        <v>14029</v>
      </c>
      <c r="B183" s="44"/>
      <c r="C183" s="5">
        <v>362.48</v>
      </c>
      <c r="D183" s="44"/>
      <c r="E183" s="46"/>
      <c r="F183" s="47"/>
      <c r="G183" s="41"/>
      <c r="H183" s="48"/>
    </row>
    <row r="184" spans="1:8" ht="15.75" thickBot="1" x14ac:dyDescent="0.3"/>
    <row r="185" spans="1:8" x14ac:dyDescent="0.25">
      <c r="A185" s="6">
        <v>14047</v>
      </c>
      <c r="B185" s="32">
        <v>0.1</v>
      </c>
      <c r="C185" s="28">
        <v>438.40199999999999</v>
      </c>
      <c r="D185" s="34">
        <f>C186-C185</f>
        <v>-0.92799999999999727</v>
      </c>
      <c r="E185" s="35">
        <v>-0.92657</v>
      </c>
      <c r="F185" s="37">
        <f>(D185-E185)*1000</f>
        <v>-1.4299999999972668</v>
      </c>
      <c r="G185" s="39">
        <f>20*(SQRT(B185))</f>
        <v>6.324555320336759</v>
      </c>
      <c r="H185" s="42" t="str">
        <f>IF(ABS(F185)&lt;ABS($G$185),"ANO","NE")</f>
        <v>ANO</v>
      </c>
    </row>
    <row r="186" spans="1:8" x14ac:dyDescent="0.25">
      <c r="A186" s="1">
        <v>14048</v>
      </c>
      <c r="B186" s="33"/>
      <c r="C186" s="29">
        <v>437.47399999999999</v>
      </c>
      <c r="D186" s="33"/>
      <c r="E186" s="36"/>
      <c r="F186" s="38"/>
      <c r="G186" s="40"/>
      <c r="H186" s="43"/>
    </row>
    <row r="187" spans="1:8" x14ac:dyDescent="0.25">
      <c r="A187" s="1"/>
      <c r="B187" s="2"/>
      <c r="C187" s="2"/>
      <c r="D187" s="2"/>
      <c r="E187" s="2"/>
      <c r="F187" s="19"/>
      <c r="G187" s="40"/>
      <c r="H187" s="3"/>
    </row>
    <row r="188" spans="1:8" x14ac:dyDescent="0.25">
      <c r="A188" s="1">
        <v>14048</v>
      </c>
      <c r="B188" s="33">
        <v>0.1</v>
      </c>
      <c r="C188" s="29">
        <v>437.47399999999999</v>
      </c>
      <c r="D188" s="45">
        <f>C189-C188</f>
        <v>0.92799999999999727</v>
      </c>
      <c r="E188" s="36">
        <v>0.92639000000000005</v>
      </c>
      <c r="F188" s="38">
        <f>(D188-E188)*1000</f>
        <v>1.6099999999972248</v>
      </c>
      <c r="G188" s="40"/>
      <c r="H188" s="43" t="str">
        <f>IF(ABS(F188)&lt;ABS($G$185),"ANO","NE")</f>
        <v>ANO</v>
      </c>
    </row>
    <row r="189" spans="1:8" ht="15.75" thickBot="1" x14ac:dyDescent="0.3">
      <c r="A189" s="4">
        <v>14047</v>
      </c>
      <c r="B189" s="44"/>
      <c r="C189" s="5">
        <v>438.40199999999999</v>
      </c>
      <c r="D189" s="44"/>
      <c r="E189" s="46"/>
      <c r="F189" s="47"/>
      <c r="G189" s="41"/>
      <c r="H189" s="48"/>
    </row>
    <row r="190" spans="1:8" ht="15.75" thickBot="1" x14ac:dyDescent="0.3"/>
    <row r="191" spans="1:8" x14ac:dyDescent="0.25">
      <c r="A191" s="6">
        <v>14030</v>
      </c>
      <c r="B191" s="32">
        <v>4.5</v>
      </c>
      <c r="C191" s="28">
        <v>364.59</v>
      </c>
      <c r="D191" s="34">
        <f>C192-C191</f>
        <v>72.884000000000015</v>
      </c>
      <c r="E191" s="35">
        <v>72.878770000000003</v>
      </c>
      <c r="F191" s="37">
        <f>(D191-E191)*1000</f>
        <v>5.2300000000116142</v>
      </c>
      <c r="G191" s="39">
        <f>20*(SQRT(B191))</f>
        <v>42.426406871192846</v>
      </c>
      <c r="H191" s="42" t="str">
        <f>IF(ABS(F191)&lt;ABS($G$191),"ANO","NE")</f>
        <v>ANO</v>
      </c>
    </row>
    <row r="192" spans="1:8" x14ac:dyDescent="0.25">
      <c r="A192" s="1">
        <v>14048</v>
      </c>
      <c r="B192" s="33"/>
      <c r="C192" s="29">
        <v>437.47399999999999</v>
      </c>
      <c r="D192" s="33"/>
      <c r="E192" s="36"/>
      <c r="F192" s="38"/>
      <c r="G192" s="40"/>
      <c r="H192" s="43"/>
    </row>
    <row r="193" spans="1:8" x14ac:dyDescent="0.25">
      <c r="A193" s="1"/>
      <c r="B193" s="2"/>
      <c r="C193" s="2"/>
      <c r="D193" s="2"/>
      <c r="E193" s="2"/>
      <c r="F193" s="19"/>
      <c r="G193" s="40"/>
      <c r="H193" s="3"/>
    </row>
    <row r="194" spans="1:8" x14ac:dyDescent="0.25">
      <c r="A194" s="1">
        <v>14048</v>
      </c>
      <c r="B194" s="33">
        <v>4.5</v>
      </c>
      <c r="C194" s="29">
        <v>437.47399999999999</v>
      </c>
      <c r="D194" s="45">
        <f>C195-C194</f>
        <v>-72.884000000000015</v>
      </c>
      <c r="E194" s="36">
        <v>-72.881140000000002</v>
      </c>
      <c r="F194" s="38">
        <f>(D194-E194)*1000</f>
        <v>-2.8600000000125192</v>
      </c>
      <c r="G194" s="40"/>
      <c r="H194" s="43" t="str">
        <f>IF(ABS(F194)&lt;ABS($G$191),"ANO","NE")</f>
        <v>ANO</v>
      </c>
    </row>
    <row r="195" spans="1:8" ht="15.75" thickBot="1" x14ac:dyDescent="0.3">
      <c r="A195" s="4">
        <v>14030</v>
      </c>
      <c r="B195" s="44"/>
      <c r="C195" s="5">
        <v>364.59</v>
      </c>
      <c r="D195" s="44"/>
      <c r="E195" s="46"/>
      <c r="F195" s="47"/>
      <c r="G195" s="41"/>
      <c r="H195" s="48"/>
    </row>
    <row r="197" spans="1:8" x14ac:dyDescent="0.25">
      <c r="A197" s="14" t="s">
        <v>46</v>
      </c>
    </row>
    <row r="198" spans="1:8" ht="15.75" thickBot="1" x14ac:dyDescent="0.3">
      <c r="A198" s="11" t="s">
        <v>0</v>
      </c>
      <c r="B198" s="11" t="s">
        <v>1</v>
      </c>
      <c r="C198" s="11" t="s">
        <v>2</v>
      </c>
      <c r="D198" s="11" t="s">
        <v>3</v>
      </c>
      <c r="E198" s="11" t="s">
        <v>4</v>
      </c>
      <c r="F198" s="11" t="s">
        <v>5</v>
      </c>
      <c r="G198" s="11" t="s">
        <v>6</v>
      </c>
      <c r="H198" s="11" t="s">
        <v>7</v>
      </c>
    </row>
    <row r="199" spans="1:8" x14ac:dyDescent="0.25">
      <c r="A199" s="6">
        <v>14051</v>
      </c>
      <c r="B199" s="32">
        <v>0.1</v>
      </c>
      <c r="C199" s="28">
        <v>427.22</v>
      </c>
      <c r="D199" s="34">
        <f>C200-C199</f>
        <v>0.26099999999996726</v>
      </c>
      <c r="E199" s="35">
        <v>0.26388</v>
      </c>
      <c r="F199" s="37">
        <f>(D199-E199)*1000</f>
        <v>-2.8800000000327453</v>
      </c>
      <c r="G199" s="39">
        <f>20*(SQRT(B199))</f>
        <v>6.324555320336759</v>
      </c>
      <c r="H199" s="42" t="str">
        <f>IF(ABS(F199)&lt;ABS($G$199),"ANO","NE")</f>
        <v>ANO</v>
      </c>
    </row>
    <row r="200" spans="1:8" x14ac:dyDescent="0.25">
      <c r="A200" s="1">
        <v>14050</v>
      </c>
      <c r="B200" s="33"/>
      <c r="C200" s="29">
        <v>427.48099999999999</v>
      </c>
      <c r="D200" s="33"/>
      <c r="E200" s="36"/>
      <c r="F200" s="38"/>
      <c r="G200" s="40"/>
      <c r="H200" s="43"/>
    </row>
    <row r="201" spans="1:8" x14ac:dyDescent="0.25">
      <c r="A201" s="1"/>
      <c r="B201" s="2"/>
      <c r="C201" s="2"/>
      <c r="D201" s="2"/>
      <c r="E201" s="2"/>
      <c r="F201" s="19"/>
      <c r="G201" s="40"/>
      <c r="H201" s="3"/>
    </row>
    <row r="202" spans="1:8" x14ac:dyDescent="0.25">
      <c r="A202" s="1">
        <v>14050</v>
      </c>
      <c r="B202" s="33">
        <v>0.1</v>
      </c>
      <c r="C202" s="29">
        <v>427.48099999999999</v>
      </c>
      <c r="D202" s="45">
        <f>C203-C202</f>
        <v>-0.26099999999996726</v>
      </c>
      <c r="E202" s="36">
        <v>-0.26382</v>
      </c>
      <c r="F202" s="38">
        <f>(D202-E202)*1000</f>
        <v>2.8200000000327408</v>
      </c>
      <c r="G202" s="40"/>
      <c r="H202" s="43" t="str">
        <f>IF(ABS(F202)&lt;ABS($G$199),"ANO","NE")</f>
        <v>ANO</v>
      </c>
    </row>
    <row r="203" spans="1:8" ht="15.75" thickBot="1" x14ac:dyDescent="0.3">
      <c r="A203" s="4">
        <v>14051</v>
      </c>
      <c r="B203" s="44"/>
      <c r="C203" s="5">
        <v>427.22</v>
      </c>
      <c r="D203" s="44"/>
      <c r="E203" s="46"/>
      <c r="F203" s="47"/>
      <c r="G203" s="41"/>
      <c r="H203" s="48"/>
    </row>
    <row r="204" spans="1:8" ht="15.75" thickBot="1" x14ac:dyDescent="0.3"/>
    <row r="205" spans="1:8" x14ac:dyDescent="0.25">
      <c r="A205" s="6">
        <v>14053</v>
      </c>
      <c r="B205" s="32">
        <v>0.1</v>
      </c>
      <c r="C205" s="28">
        <v>434.19099999999997</v>
      </c>
      <c r="D205" s="34">
        <f>C206-C205</f>
        <v>-3.1730000000000018</v>
      </c>
      <c r="E205" s="35">
        <v>-3.1740400000000002</v>
      </c>
      <c r="F205" s="37">
        <f>(D205-E205)*1000</f>
        <v>1.0399999999983756</v>
      </c>
      <c r="G205" s="39">
        <f>20*(SQRT(B205))</f>
        <v>6.324555320336759</v>
      </c>
      <c r="H205" s="42" t="str">
        <f>IF(ABS(F205)&lt;ABS($G$205),"ANO","NE")</f>
        <v>ANO</v>
      </c>
    </row>
    <row r="206" spans="1:8" x14ac:dyDescent="0.25">
      <c r="A206" s="1">
        <v>14052</v>
      </c>
      <c r="B206" s="33"/>
      <c r="C206" s="29">
        <v>431.01799999999997</v>
      </c>
      <c r="D206" s="33"/>
      <c r="E206" s="36"/>
      <c r="F206" s="38"/>
      <c r="G206" s="40"/>
      <c r="H206" s="43"/>
    </row>
    <row r="207" spans="1:8" x14ac:dyDescent="0.25">
      <c r="A207" s="1"/>
      <c r="B207" s="2"/>
      <c r="C207" s="2"/>
      <c r="D207" s="2"/>
      <c r="E207" s="2"/>
      <c r="F207" s="19"/>
      <c r="G207" s="40"/>
      <c r="H207" s="3"/>
    </row>
    <row r="208" spans="1:8" x14ac:dyDescent="0.25">
      <c r="A208" s="1">
        <v>14052</v>
      </c>
      <c r="B208" s="33">
        <v>0.1</v>
      </c>
      <c r="C208" s="29">
        <v>431.01799999999997</v>
      </c>
      <c r="D208" s="45">
        <f>C209-C208</f>
        <v>3.1730000000000018</v>
      </c>
      <c r="E208" s="36">
        <v>3.1737700000000002</v>
      </c>
      <c r="F208" s="38">
        <f>(D208-E208)*1000</f>
        <v>-0.76999999999838309</v>
      </c>
      <c r="G208" s="40"/>
      <c r="H208" s="43" t="str">
        <f>IF(ABS(F208)&lt;ABS($G$205),"ANO","NE")</f>
        <v>ANO</v>
      </c>
    </row>
    <row r="209" spans="1:8" ht="15.75" thickBot="1" x14ac:dyDescent="0.3">
      <c r="A209" s="4">
        <v>14053</v>
      </c>
      <c r="B209" s="44"/>
      <c r="C209" s="5">
        <v>434.19099999999997</v>
      </c>
      <c r="D209" s="44"/>
      <c r="E209" s="46"/>
      <c r="F209" s="47"/>
      <c r="G209" s="41"/>
      <c r="H209" s="48"/>
    </row>
    <row r="210" spans="1:8" ht="15.75" thickBot="1" x14ac:dyDescent="0.3"/>
    <row r="211" spans="1:8" x14ac:dyDescent="0.25">
      <c r="A211" s="6">
        <v>14070</v>
      </c>
      <c r="B211" s="32">
        <v>0.1</v>
      </c>
      <c r="C211" s="28">
        <v>426.327</v>
      </c>
      <c r="D211" s="34">
        <f>C212-C211</f>
        <v>-2.3190000000000168</v>
      </c>
      <c r="E211" s="35">
        <v>-2.3210999999999999</v>
      </c>
      <c r="F211" s="37">
        <f>(D211-E211)*1000</f>
        <v>2.0999999999831154</v>
      </c>
      <c r="G211" s="39">
        <f>20*(SQRT(B211))</f>
        <v>6.324555320336759</v>
      </c>
      <c r="H211" s="42" t="str">
        <f>IF(ABS(F211)&lt;ABS($G$211),"ANO","NE")</f>
        <v>ANO</v>
      </c>
    </row>
    <row r="212" spans="1:8" x14ac:dyDescent="0.25">
      <c r="A212" s="1">
        <v>14071</v>
      </c>
      <c r="B212" s="33"/>
      <c r="C212" s="29">
        <v>424.00799999999998</v>
      </c>
      <c r="D212" s="33"/>
      <c r="E212" s="36"/>
      <c r="F212" s="38"/>
      <c r="G212" s="40"/>
      <c r="H212" s="43"/>
    </row>
    <row r="213" spans="1:8" x14ac:dyDescent="0.25">
      <c r="A213" s="1"/>
      <c r="B213" s="2"/>
      <c r="C213" s="2"/>
      <c r="D213" s="2"/>
      <c r="E213" s="2"/>
      <c r="F213" s="19"/>
      <c r="G213" s="40"/>
      <c r="H213" s="3"/>
    </row>
    <row r="214" spans="1:8" x14ac:dyDescent="0.25">
      <c r="A214" s="1">
        <v>14071</v>
      </c>
      <c r="B214" s="33">
        <v>0.1</v>
      </c>
      <c r="C214" s="29">
        <v>424.00799999999998</v>
      </c>
      <c r="D214" s="45">
        <f>C215-C214</f>
        <v>2.3190000000000168</v>
      </c>
      <c r="E214" s="36">
        <v>2.32091</v>
      </c>
      <c r="F214" s="38">
        <f>(D214-E214)*1000</f>
        <v>-1.9099999999832029</v>
      </c>
      <c r="G214" s="40"/>
      <c r="H214" s="43" t="str">
        <f>IF(ABS(F214)&lt;ABS($G$211),"ANO","NE")</f>
        <v>ANO</v>
      </c>
    </row>
    <row r="215" spans="1:8" ht="15.75" thickBot="1" x14ac:dyDescent="0.3">
      <c r="A215" s="4">
        <v>14070</v>
      </c>
      <c r="B215" s="44"/>
      <c r="C215" s="5">
        <v>426.327</v>
      </c>
      <c r="D215" s="44"/>
      <c r="E215" s="46"/>
      <c r="F215" s="47"/>
      <c r="G215" s="41"/>
      <c r="H215" s="48"/>
    </row>
    <row r="216" spans="1:8" ht="15.75" thickBot="1" x14ac:dyDescent="0.3"/>
    <row r="217" spans="1:8" x14ac:dyDescent="0.25">
      <c r="A217" s="6">
        <v>14070</v>
      </c>
      <c r="B217" s="32">
        <v>0.2</v>
      </c>
      <c r="C217" s="28">
        <v>426.327</v>
      </c>
      <c r="D217" s="34">
        <f>C218-C217</f>
        <v>-3.2830000000000155</v>
      </c>
      <c r="E217" s="35">
        <v>-3.2846500000000001</v>
      </c>
      <c r="F217" s="37">
        <f>(D217-E217)*1000</f>
        <v>1.6499999999846082</v>
      </c>
      <c r="G217" s="39">
        <f>20*(SQRT(B217))</f>
        <v>8.9442719099991592</v>
      </c>
      <c r="H217" s="42" t="str">
        <f>IF(ABS(F217)&lt;ABS($G$217),"ANO","NE")</f>
        <v>ANO</v>
      </c>
    </row>
    <row r="218" spans="1:8" x14ac:dyDescent="0.25">
      <c r="A218" s="1">
        <v>14120</v>
      </c>
      <c r="B218" s="33"/>
      <c r="C218" s="29">
        <v>423.04399999999998</v>
      </c>
      <c r="D218" s="33"/>
      <c r="E218" s="36"/>
      <c r="F218" s="38"/>
      <c r="G218" s="40"/>
      <c r="H218" s="43"/>
    </row>
    <row r="219" spans="1:8" x14ac:dyDescent="0.25">
      <c r="A219" s="1"/>
      <c r="B219" s="2"/>
      <c r="C219" s="2"/>
      <c r="D219" s="2"/>
      <c r="E219" s="2"/>
      <c r="F219" s="19"/>
      <c r="G219" s="40"/>
      <c r="H219" s="3"/>
    </row>
    <row r="220" spans="1:8" x14ac:dyDescent="0.25">
      <c r="A220" s="1">
        <v>14120</v>
      </c>
      <c r="B220" s="33">
        <v>0.2</v>
      </c>
      <c r="C220" s="29">
        <v>423.04399999999998</v>
      </c>
      <c r="D220" s="45">
        <f>C221-C220</f>
        <v>3.2830000000000155</v>
      </c>
      <c r="E220" s="36">
        <v>3.2852000000000001</v>
      </c>
      <c r="F220" s="38">
        <f>(D220-E220)*1000</f>
        <v>-2.1999999999846587</v>
      </c>
      <c r="G220" s="40"/>
      <c r="H220" s="43" t="str">
        <f>IF(ABS(F220)&lt;ABS($G$217),"ANO","NE")</f>
        <v>ANO</v>
      </c>
    </row>
    <row r="221" spans="1:8" ht="15.75" thickBot="1" x14ac:dyDescent="0.3">
      <c r="A221" s="4">
        <v>14070</v>
      </c>
      <c r="B221" s="44"/>
      <c r="C221" s="5">
        <v>426.327</v>
      </c>
      <c r="D221" s="44"/>
      <c r="E221" s="46"/>
      <c r="F221" s="47"/>
      <c r="G221" s="41"/>
      <c r="H221" s="48"/>
    </row>
    <row r="222" spans="1:8" ht="15.75" thickBot="1" x14ac:dyDescent="0.3"/>
    <row r="223" spans="1:8" x14ac:dyDescent="0.25">
      <c r="A223" s="6">
        <v>14216</v>
      </c>
      <c r="B223" s="32">
        <v>0.1</v>
      </c>
      <c r="C223" s="28">
        <v>413.92599999999999</v>
      </c>
      <c r="D223" s="34">
        <f>C224-C223</f>
        <v>0.74400000000002819</v>
      </c>
      <c r="E223" s="35">
        <v>0.74353000000000002</v>
      </c>
      <c r="F223" s="37">
        <f>(D223-E223)*1000</f>
        <v>0.47000000002817011</v>
      </c>
      <c r="G223" s="39">
        <f>20*(SQRT(B223))</f>
        <v>6.324555320336759</v>
      </c>
      <c r="H223" s="42" t="str">
        <f>IF(ABS(F223)&lt;ABS($G$223),"ANO","NE")</f>
        <v>ANO</v>
      </c>
    </row>
    <row r="224" spans="1:8" x14ac:dyDescent="0.25">
      <c r="A224" s="1">
        <v>14215</v>
      </c>
      <c r="B224" s="33"/>
      <c r="C224" s="29">
        <v>414.67</v>
      </c>
      <c r="D224" s="33"/>
      <c r="E224" s="36"/>
      <c r="F224" s="38"/>
      <c r="G224" s="40"/>
      <c r="H224" s="43"/>
    </row>
    <row r="225" spans="1:8" x14ac:dyDescent="0.25">
      <c r="A225" s="1"/>
      <c r="B225" s="2"/>
      <c r="C225" s="2"/>
      <c r="D225" s="2"/>
      <c r="E225" s="2"/>
      <c r="F225" s="19"/>
      <c r="G225" s="40"/>
      <c r="H225" s="3"/>
    </row>
    <row r="226" spans="1:8" x14ac:dyDescent="0.25">
      <c r="A226" s="1">
        <v>14215</v>
      </c>
      <c r="B226" s="33">
        <v>0.1</v>
      </c>
      <c r="C226" s="29">
        <v>414.67</v>
      </c>
      <c r="D226" s="45">
        <f>C227-C226</f>
        <v>-0.74400000000002819</v>
      </c>
      <c r="E226" s="36">
        <v>-0.74295999999999995</v>
      </c>
      <c r="F226" s="38">
        <f>(D226-E226)*1000</f>
        <v>-1.0400000000282406</v>
      </c>
      <c r="G226" s="40"/>
      <c r="H226" s="43" t="str">
        <f>IF(ABS(F226)&lt;ABS($G$223),"ANO","NE")</f>
        <v>ANO</v>
      </c>
    </row>
    <row r="227" spans="1:8" ht="15.75" thickBot="1" x14ac:dyDescent="0.3">
      <c r="A227" s="4">
        <v>14216</v>
      </c>
      <c r="B227" s="44"/>
      <c r="C227" s="5">
        <v>413.92599999999999</v>
      </c>
      <c r="D227" s="44"/>
      <c r="E227" s="46"/>
      <c r="F227" s="47"/>
      <c r="G227" s="41"/>
      <c r="H227" s="48"/>
    </row>
    <row r="228" spans="1:8" ht="15.75" thickBot="1" x14ac:dyDescent="0.3"/>
    <row r="229" spans="1:8" x14ac:dyDescent="0.25">
      <c r="A229" s="6" t="s">
        <v>47</v>
      </c>
      <c r="B229" s="32">
        <v>0.8</v>
      </c>
      <c r="C229" s="28">
        <v>420.85500000000002</v>
      </c>
      <c r="D229" s="34">
        <f>C230-C229</f>
        <v>-6.1850000000000023</v>
      </c>
      <c r="E229" s="35">
        <v>-6.1873100000000001</v>
      </c>
      <c r="F229" s="37">
        <f>(D229-E229)*1000</f>
        <v>2.3099999999978138</v>
      </c>
      <c r="G229" s="39">
        <f>20*(SQRT(B229))</f>
        <v>17.888543819998318</v>
      </c>
      <c r="H229" s="42" t="str">
        <f>IF(ABS(F229)&lt;ABS($G$229),"ANO","NE")</f>
        <v>ANO</v>
      </c>
    </row>
    <row r="230" spans="1:8" x14ac:dyDescent="0.25">
      <c r="A230" s="1">
        <v>14215</v>
      </c>
      <c r="B230" s="33"/>
      <c r="C230" s="29">
        <v>414.67</v>
      </c>
      <c r="D230" s="33"/>
      <c r="E230" s="36"/>
      <c r="F230" s="38"/>
      <c r="G230" s="40"/>
      <c r="H230" s="43"/>
    </row>
    <row r="231" spans="1:8" x14ac:dyDescent="0.25">
      <c r="A231" s="1"/>
      <c r="B231" s="2"/>
      <c r="C231" s="2"/>
      <c r="D231" s="2"/>
      <c r="E231" s="2"/>
      <c r="F231" s="19"/>
      <c r="G231" s="40"/>
      <c r="H231" s="3"/>
    </row>
    <row r="232" spans="1:8" x14ac:dyDescent="0.25">
      <c r="A232" s="1">
        <v>14215</v>
      </c>
      <c r="B232" s="33">
        <v>0.8</v>
      </c>
      <c r="C232" s="29">
        <v>414.67</v>
      </c>
      <c r="D232" s="45">
        <f>C233-C232</f>
        <v>6.1850000000000023</v>
      </c>
      <c r="E232" s="36">
        <v>6.1859799999999998</v>
      </c>
      <c r="F232" s="38">
        <f>(D232-E232)*1000</f>
        <v>-0.9799999999975384</v>
      </c>
      <c r="G232" s="40"/>
      <c r="H232" s="43" t="str">
        <f>IF(ABS(F232)&lt;ABS($G$229),"ANO","NE")</f>
        <v>ANO</v>
      </c>
    </row>
    <row r="233" spans="1:8" ht="15.75" thickBot="1" x14ac:dyDescent="0.3">
      <c r="A233" s="4" t="s">
        <v>47</v>
      </c>
      <c r="B233" s="44"/>
      <c r="C233" s="5">
        <v>420.85500000000002</v>
      </c>
      <c r="D233" s="44"/>
      <c r="E233" s="46"/>
      <c r="F233" s="47"/>
      <c r="G233" s="41"/>
      <c r="H233" s="48"/>
    </row>
    <row r="234" spans="1:8" ht="15.75" thickBot="1" x14ac:dyDescent="0.3"/>
    <row r="235" spans="1:8" x14ac:dyDescent="0.25">
      <c r="A235" s="6">
        <v>14050</v>
      </c>
      <c r="B235" s="32">
        <v>0.5</v>
      </c>
      <c r="C235" s="28">
        <v>427.48099999999999</v>
      </c>
      <c r="D235" s="34">
        <f>C236-C235</f>
        <v>3.5369999999999777</v>
      </c>
      <c r="E235" s="35">
        <v>3.53681</v>
      </c>
      <c r="F235" s="37">
        <f>(D235-E235)*1000</f>
        <v>0.189999999977708</v>
      </c>
      <c r="G235" s="39">
        <f>20*(SQRT(B235))</f>
        <v>14.142135623730951</v>
      </c>
      <c r="H235" s="42" t="str">
        <f>IF(ABS(F235)&lt;ABS($G$235),"ANO","NE")</f>
        <v>ANO</v>
      </c>
    </row>
    <row r="236" spans="1:8" x14ac:dyDescent="0.25">
      <c r="A236" s="1">
        <v>14052</v>
      </c>
      <c r="B236" s="33"/>
      <c r="C236" s="29">
        <v>431.01799999999997</v>
      </c>
      <c r="D236" s="33"/>
      <c r="E236" s="36"/>
      <c r="F236" s="38"/>
      <c r="G236" s="40"/>
      <c r="H236" s="43"/>
    </row>
    <row r="237" spans="1:8" x14ac:dyDescent="0.25">
      <c r="A237" s="1"/>
      <c r="B237" s="2"/>
      <c r="C237" s="2"/>
      <c r="D237" s="2"/>
      <c r="E237" s="2"/>
      <c r="F237" s="19"/>
      <c r="G237" s="40"/>
      <c r="H237" s="3"/>
    </row>
    <row r="238" spans="1:8" x14ac:dyDescent="0.25">
      <c r="A238" s="1">
        <v>14052</v>
      </c>
      <c r="B238" s="33">
        <v>0.5</v>
      </c>
      <c r="C238" s="29">
        <v>431.01799999999997</v>
      </c>
      <c r="D238" s="45">
        <f>C239-C238</f>
        <v>-3.5369999999999777</v>
      </c>
      <c r="E238" s="36">
        <v>-3.53769</v>
      </c>
      <c r="F238" s="38">
        <f>(D238-E238)*1000</f>
        <v>0.6900000000222839</v>
      </c>
      <c r="G238" s="40"/>
      <c r="H238" s="43" t="str">
        <f>IF(ABS(F238)&lt;ABS($G$235),"ANO","NE")</f>
        <v>ANO</v>
      </c>
    </row>
    <row r="239" spans="1:8" ht="15.75" thickBot="1" x14ac:dyDescent="0.3">
      <c r="A239" s="4">
        <v>14050</v>
      </c>
      <c r="B239" s="44"/>
      <c r="C239" s="5">
        <v>427.48099999999999</v>
      </c>
      <c r="D239" s="44"/>
      <c r="E239" s="46"/>
      <c r="F239" s="47"/>
      <c r="G239" s="41"/>
      <c r="H239" s="48"/>
    </row>
    <row r="240" spans="1:8" ht="15.75" thickBot="1" x14ac:dyDescent="0.3"/>
    <row r="241" spans="1:8" x14ac:dyDescent="0.25">
      <c r="A241" s="6">
        <v>14071</v>
      </c>
      <c r="B241" s="32">
        <v>0.6</v>
      </c>
      <c r="C241" s="28">
        <v>424.00799999999998</v>
      </c>
      <c r="D241" s="34">
        <f>C242-C241</f>
        <v>-0.96399999999999864</v>
      </c>
      <c r="E241" s="35">
        <v>-0.96535000000000004</v>
      </c>
      <c r="F241" s="37">
        <f>(D241-E241)*1000</f>
        <v>1.3500000000014056</v>
      </c>
      <c r="G241" s="39">
        <f>20*(SQRT(B241))</f>
        <v>15.491933384829668</v>
      </c>
      <c r="H241" s="42" t="str">
        <f>IF(ABS(F241)&lt;ABS($G$241),"ANO","NE")</f>
        <v>ANO</v>
      </c>
    </row>
    <row r="242" spans="1:8" x14ac:dyDescent="0.25">
      <c r="A242" s="1">
        <v>14120</v>
      </c>
      <c r="B242" s="33"/>
      <c r="C242" s="29">
        <v>423.04399999999998</v>
      </c>
      <c r="D242" s="33"/>
      <c r="E242" s="36"/>
      <c r="F242" s="38"/>
      <c r="G242" s="40"/>
      <c r="H242" s="43"/>
    </row>
    <row r="243" spans="1:8" x14ac:dyDescent="0.25">
      <c r="A243" s="1"/>
      <c r="B243" s="2"/>
      <c r="C243" s="2"/>
      <c r="D243" s="2"/>
      <c r="E243" s="2"/>
      <c r="F243" s="19"/>
      <c r="G243" s="40"/>
      <c r="H243" s="3"/>
    </row>
    <row r="244" spans="1:8" x14ac:dyDescent="0.25">
      <c r="A244" s="1">
        <v>14071</v>
      </c>
      <c r="B244" s="33">
        <v>0.6</v>
      </c>
      <c r="C244" s="29">
        <v>423.04399999999998</v>
      </c>
      <c r="D244" s="45">
        <f>C245-C244</f>
        <v>0.96399999999999864</v>
      </c>
      <c r="E244" s="36">
        <v>0.96294999999999997</v>
      </c>
      <c r="F244" s="38">
        <f>(D244-E244)*1000</f>
        <v>1.0499999999986631</v>
      </c>
      <c r="G244" s="40"/>
      <c r="H244" s="43" t="str">
        <f>IF(ABS(F244)&lt;ABS($G$241),"ANO","NE")</f>
        <v>ANO</v>
      </c>
    </row>
    <row r="245" spans="1:8" ht="15.75" thickBot="1" x14ac:dyDescent="0.3">
      <c r="A245" s="4">
        <v>14120</v>
      </c>
      <c r="B245" s="44"/>
      <c r="C245" s="5">
        <v>424.00799999999998</v>
      </c>
      <c r="D245" s="44"/>
      <c r="E245" s="46"/>
      <c r="F245" s="47"/>
      <c r="G245" s="41"/>
      <c r="H245" s="48"/>
    </row>
    <row r="247" spans="1:8" x14ac:dyDescent="0.25">
      <c r="A247" s="14" t="s">
        <v>48</v>
      </c>
    </row>
    <row r="248" spans="1:8" ht="15.75" thickBot="1" x14ac:dyDescent="0.3">
      <c r="A248" s="11" t="s">
        <v>0</v>
      </c>
      <c r="B248" s="11" t="s">
        <v>1</v>
      </c>
      <c r="C248" s="11" t="s">
        <v>2</v>
      </c>
      <c r="D248" s="11" t="s">
        <v>3</v>
      </c>
      <c r="E248" s="11" t="s">
        <v>4</v>
      </c>
      <c r="F248" s="11" t="s">
        <v>5</v>
      </c>
      <c r="G248" s="11" t="s">
        <v>6</v>
      </c>
      <c r="H248" s="11" t="s">
        <v>7</v>
      </c>
    </row>
    <row r="249" spans="1:8" x14ac:dyDescent="0.25">
      <c r="A249" s="6" t="s">
        <v>49</v>
      </c>
      <c r="B249" s="37">
        <v>1</v>
      </c>
      <c r="C249" s="28">
        <v>395.88</v>
      </c>
      <c r="D249" s="34">
        <f>C250-C249</f>
        <v>23.249000000000024</v>
      </c>
      <c r="E249" s="35">
        <v>23.239989999999999</v>
      </c>
      <c r="F249" s="37">
        <f>(D249-E249)*1000</f>
        <v>9.0100000000248315</v>
      </c>
      <c r="G249" s="39">
        <f>20*(SQRT(B249))</f>
        <v>20</v>
      </c>
      <c r="H249" s="42" t="str">
        <f>IF(ABS(F249)&lt;ABS($G$249),"ANO","NE")</f>
        <v>ANO</v>
      </c>
    </row>
    <row r="250" spans="1:8" x14ac:dyDescent="0.25">
      <c r="A250" s="1">
        <v>14117</v>
      </c>
      <c r="B250" s="38"/>
      <c r="C250" s="29">
        <v>419.12900000000002</v>
      </c>
      <c r="D250" s="33"/>
      <c r="E250" s="36"/>
      <c r="F250" s="38"/>
      <c r="G250" s="40"/>
      <c r="H250" s="43"/>
    </row>
    <row r="251" spans="1:8" x14ac:dyDescent="0.25">
      <c r="A251" s="1"/>
      <c r="B251" s="19"/>
      <c r="C251" s="2"/>
      <c r="D251" s="2"/>
      <c r="E251" s="2"/>
      <c r="F251" s="19"/>
      <c r="G251" s="40"/>
      <c r="H251" s="3"/>
    </row>
    <row r="252" spans="1:8" x14ac:dyDescent="0.25">
      <c r="A252" s="1">
        <v>14117</v>
      </c>
      <c r="B252" s="38">
        <v>1</v>
      </c>
      <c r="C252" s="29">
        <v>419.12900000000002</v>
      </c>
      <c r="D252" s="45">
        <f>C253-C252</f>
        <v>-23.249000000000024</v>
      </c>
      <c r="E252" s="36">
        <v>-23.239249999999998</v>
      </c>
      <c r="F252" s="38">
        <f>(D252-E252)*1000</f>
        <v>-9.7500000000252385</v>
      </c>
      <c r="G252" s="40"/>
      <c r="H252" s="43" t="str">
        <f>IF(ABS(F252)&lt;ABS($G$249),"ANO","NE")</f>
        <v>ANO</v>
      </c>
    </row>
    <row r="253" spans="1:8" ht="15.75" thickBot="1" x14ac:dyDescent="0.3">
      <c r="A253" s="4" t="s">
        <v>49</v>
      </c>
      <c r="B253" s="47"/>
      <c r="C253" s="5">
        <v>395.88</v>
      </c>
      <c r="D253" s="44"/>
      <c r="E253" s="46"/>
      <c r="F253" s="47"/>
      <c r="G253" s="41"/>
      <c r="H253" s="48"/>
    </row>
    <row r="254" spans="1:8" ht="15.75" thickBot="1" x14ac:dyDescent="0.3"/>
    <row r="255" spans="1:8" x14ac:dyDescent="0.25">
      <c r="A255" s="6">
        <v>14116</v>
      </c>
      <c r="B255" s="32">
        <v>0.1</v>
      </c>
      <c r="C255" s="28">
        <v>419.19200000000001</v>
      </c>
      <c r="D255" s="34">
        <f>C256-C255</f>
        <v>-6.2999999999988177E-2</v>
      </c>
      <c r="E255" s="35">
        <v>-5.8139999999999997E-2</v>
      </c>
      <c r="F255" s="37">
        <f>(D255-E255)*1000</f>
        <v>-4.8599999999881796</v>
      </c>
      <c r="G255" s="39">
        <f>20*(SQRT(B255))</f>
        <v>6.324555320336759</v>
      </c>
      <c r="H255" s="42" t="str">
        <f>IF(ABS(F255)&lt;ABS($G$255),"ANO","NE")</f>
        <v>ANO</v>
      </c>
    </row>
    <row r="256" spans="1:8" x14ac:dyDescent="0.25">
      <c r="A256" s="1">
        <v>14117</v>
      </c>
      <c r="B256" s="33"/>
      <c r="C256" s="29">
        <v>419.12900000000002</v>
      </c>
      <c r="D256" s="33"/>
      <c r="E256" s="36"/>
      <c r="F256" s="38"/>
      <c r="G256" s="40"/>
      <c r="H256" s="43"/>
    </row>
    <row r="257" spans="1:8" x14ac:dyDescent="0.25">
      <c r="A257" s="1"/>
      <c r="B257" s="2"/>
      <c r="C257" s="2"/>
      <c r="D257" s="2"/>
      <c r="E257" s="2"/>
      <c r="F257" s="19"/>
      <c r="G257" s="40"/>
      <c r="H257" s="3"/>
    </row>
    <row r="258" spans="1:8" x14ac:dyDescent="0.25">
      <c r="A258" s="1">
        <v>14117</v>
      </c>
      <c r="B258" s="33">
        <v>0.1</v>
      </c>
      <c r="C258" s="29">
        <v>419.12900000000002</v>
      </c>
      <c r="D258" s="45">
        <f>C259-C258</f>
        <v>6.2999999999988177E-2</v>
      </c>
      <c r="E258" s="36">
        <v>5.7939999999999998E-2</v>
      </c>
      <c r="F258" s="38">
        <f>(D258-E258)*1000</f>
        <v>5.059999999988178</v>
      </c>
      <c r="G258" s="40"/>
      <c r="H258" s="43" t="str">
        <f>IF(ABS(F258)&lt;ABS($G$255),"ANO","NE")</f>
        <v>ANO</v>
      </c>
    </row>
    <row r="259" spans="1:8" ht="15.75" thickBot="1" x14ac:dyDescent="0.3">
      <c r="A259" s="4">
        <v>14116</v>
      </c>
      <c r="B259" s="44"/>
      <c r="C259" s="5">
        <v>419.19200000000001</v>
      </c>
      <c r="D259" s="44"/>
      <c r="E259" s="46"/>
      <c r="F259" s="47"/>
      <c r="G259" s="41"/>
      <c r="H259" s="48"/>
    </row>
    <row r="261" spans="1:8" x14ac:dyDescent="0.25">
      <c r="A261" s="14" t="s">
        <v>50</v>
      </c>
    </row>
    <row r="262" spans="1:8" ht="15.75" thickBot="1" x14ac:dyDescent="0.3">
      <c r="A262" s="11" t="s">
        <v>0</v>
      </c>
      <c r="B262" s="11" t="s">
        <v>1</v>
      </c>
      <c r="C262" s="11" t="s">
        <v>2</v>
      </c>
      <c r="D262" s="11" t="s">
        <v>3</v>
      </c>
      <c r="E262" s="11" t="s">
        <v>4</v>
      </c>
      <c r="F262" s="11" t="s">
        <v>5</v>
      </c>
      <c r="G262" s="11" t="s">
        <v>6</v>
      </c>
      <c r="H262" s="11" t="s">
        <v>7</v>
      </c>
    </row>
    <row r="263" spans="1:8" x14ac:dyDescent="0.25">
      <c r="A263" s="6">
        <v>14027</v>
      </c>
      <c r="B263" s="37">
        <v>0.2</v>
      </c>
      <c r="C263" s="28">
        <v>368.69799999999998</v>
      </c>
      <c r="D263" s="34">
        <f>C264-C263</f>
        <v>-2.0529999999999973</v>
      </c>
      <c r="E263" s="35">
        <v>-2.0495399999999999</v>
      </c>
      <c r="F263" s="37">
        <f>(D263-E263)*1000</f>
        <v>-3.4599999999973541</v>
      </c>
      <c r="G263" s="39">
        <f>20*(SQRT(B263))</f>
        <v>8.9442719099991592</v>
      </c>
      <c r="H263" s="42" t="str">
        <f>IF(ABS(F263)&lt;ABS($G$263),"ANO","NE")</f>
        <v>ANO</v>
      </c>
    </row>
    <row r="264" spans="1:8" x14ac:dyDescent="0.25">
      <c r="A264" s="1">
        <v>14028</v>
      </c>
      <c r="B264" s="38"/>
      <c r="C264" s="29">
        <v>366.64499999999998</v>
      </c>
      <c r="D264" s="33"/>
      <c r="E264" s="36"/>
      <c r="F264" s="38"/>
      <c r="G264" s="40"/>
      <c r="H264" s="43"/>
    </row>
    <row r="265" spans="1:8" x14ac:dyDescent="0.25">
      <c r="A265" s="1"/>
      <c r="B265" s="19"/>
      <c r="C265" s="2"/>
      <c r="D265" s="2"/>
      <c r="E265" s="2"/>
      <c r="F265" s="19"/>
      <c r="G265" s="40"/>
      <c r="H265" s="3"/>
    </row>
    <row r="266" spans="1:8" x14ac:dyDescent="0.25">
      <c r="A266" s="1">
        <v>14028</v>
      </c>
      <c r="B266" s="38">
        <v>0.2</v>
      </c>
      <c r="C266" s="29">
        <v>366.64499999999998</v>
      </c>
      <c r="D266" s="45">
        <f>C267-C266</f>
        <v>2.0529999999999973</v>
      </c>
      <c r="E266" s="36">
        <v>2.0498799999999999</v>
      </c>
      <c r="F266" s="38">
        <f>(D266-E266)*1000</f>
        <v>3.1199999999973471</v>
      </c>
      <c r="G266" s="40"/>
      <c r="H266" s="43" t="str">
        <f>IF(ABS(F266)&lt;ABS($G$263),"ANO","NE")</f>
        <v>ANO</v>
      </c>
    </row>
    <row r="267" spans="1:8" ht="15.75" thickBot="1" x14ac:dyDescent="0.3">
      <c r="A267" s="4">
        <v>14027</v>
      </c>
      <c r="B267" s="47"/>
      <c r="C267" s="5">
        <v>368.69799999999998</v>
      </c>
      <c r="D267" s="44"/>
      <c r="E267" s="46"/>
      <c r="F267" s="47"/>
      <c r="G267" s="41"/>
      <c r="H267" s="48"/>
    </row>
    <row r="268" spans="1:8" ht="15.75" thickBot="1" x14ac:dyDescent="0.3"/>
    <row r="269" spans="1:8" x14ac:dyDescent="0.25">
      <c r="A269" s="6">
        <v>14029</v>
      </c>
      <c r="B269" s="32">
        <v>0.2</v>
      </c>
      <c r="C269" s="28">
        <v>362.48</v>
      </c>
      <c r="D269" s="34">
        <f>C270-C269</f>
        <v>4.1649999999999636</v>
      </c>
      <c r="E269" s="35">
        <v>4.1669999999999998</v>
      </c>
      <c r="F269" s="37">
        <f>(D269-E269)*1000</f>
        <v>-2.000000000036195</v>
      </c>
      <c r="G269" s="39">
        <f>20*(SQRT(B269))</f>
        <v>8.9442719099991592</v>
      </c>
      <c r="H269" s="42" t="str">
        <f>IF(ABS(F269)&lt;ABS($G$269),"ANO","NE")</f>
        <v>ANO</v>
      </c>
    </row>
    <row r="270" spans="1:8" x14ac:dyDescent="0.25">
      <c r="A270" s="1">
        <v>14028</v>
      </c>
      <c r="B270" s="33"/>
      <c r="C270" s="29">
        <v>366.64499999999998</v>
      </c>
      <c r="D270" s="33"/>
      <c r="E270" s="36"/>
      <c r="F270" s="38"/>
      <c r="G270" s="40"/>
      <c r="H270" s="43"/>
    </row>
    <row r="271" spans="1:8" x14ac:dyDescent="0.25">
      <c r="A271" s="1"/>
      <c r="B271" s="2"/>
      <c r="C271" s="2"/>
      <c r="D271" s="2"/>
      <c r="E271" s="2"/>
      <c r="F271" s="19"/>
      <c r="G271" s="40"/>
      <c r="H271" s="3"/>
    </row>
    <row r="272" spans="1:8" x14ac:dyDescent="0.25">
      <c r="A272" s="1">
        <v>14028</v>
      </c>
      <c r="B272" s="33">
        <v>0.2</v>
      </c>
      <c r="C272" s="29">
        <v>366.64499999999998</v>
      </c>
      <c r="D272" s="45">
        <f>C273-C272</f>
        <v>-4.1649999999999636</v>
      </c>
      <c r="E272" s="36">
        <v>-4.1673499999999999</v>
      </c>
      <c r="F272" s="38">
        <f>(D272-E272)*1000</f>
        <v>2.3500000000362675</v>
      </c>
      <c r="G272" s="40"/>
      <c r="H272" s="43" t="str">
        <f>IF(ABS(F272)&lt;ABS($G$269),"ANO","NE")</f>
        <v>ANO</v>
      </c>
    </row>
    <row r="273" spans="1:8" ht="15.75" thickBot="1" x14ac:dyDescent="0.3">
      <c r="A273" s="4">
        <v>14029</v>
      </c>
      <c r="B273" s="44"/>
      <c r="C273" s="5">
        <v>362.48</v>
      </c>
      <c r="D273" s="44"/>
      <c r="E273" s="46"/>
      <c r="F273" s="47"/>
      <c r="G273" s="41"/>
      <c r="H273" s="48"/>
    </row>
    <row r="274" spans="1:8" ht="15.75" thickBot="1" x14ac:dyDescent="0.3"/>
    <row r="275" spans="1:8" x14ac:dyDescent="0.25">
      <c r="A275" s="6" t="s">
        <v>36</v>
      </c>
      <c r="B275" s="32">
        <v>0.6</v>
      </c>
      <c r="C275" s="28">
        <v>421.92</v>
      </c>
      <c r="D275" s="34">
        <f>C276-C275</f>
        <v>-4.7520000000000095</v>
      </c>
      <c r="E275" s="35">
        <v>-4.7542200000000001</v>
      </c>
      <c r="F275" s="37">
        <f>(D275-E275)*1000</f>
        <v>2.2199999999905629</v>
      </c>
      <c r="G275" s="39">
        <f>20*(SQRT(B275))</f>
        <v>15.491933384829668</v>
      </c>
      <c r="H275" s="42" t="str">
        <f>IF(ABS(F275)&lt;ABS($G$275),"ANO","NE")</f>
        <v>ANO</v>
      </c>
    </row>
    <row r="276" spans="1:8" x14ac:dyDescent="0.25">
      <c r="A276" s="1">
        <v>14118</v>
      </c>
      <c r="B276" s="33"/>
      <c r="C276" s="29">
        <v>417.16800000000001</v>
      </c>
      <c r="D276" s="33"/>
      <c r="E276" s="36"/>
      <c r="F276" s="38"/>
      <c r="G276" s="40"/>
      <c r="H276" s="43"/>
    </row>
    <row r="277" spans="1:8" x14ac:dyDescent="0.25">
      <c r="A277" s="1"/>
      <c r="B277" s="2"/>
      <c r="C277" s="2"/>
      <c r="D277" s="2"/>
      <c r="E277" s="2"/>
      <c r="F277" s="19"/>
      <c r="G277" s="40"/>
      <c r="H277" s="3"/>
    </row>
    <row r="278" spans="1:8" x14ac:dyDescent="0.25">
      <c r="A278" s="1">
        <v>14118</v>
      </c>
      <c r="B278" s="33">
        <v>0.6</v>
      </c>
      <c r="C278" s="29">
        <v>417.16800000000001</v>
      </c>
      <c r="D278" s="45">
        <f>C279-C278</f>
        <v>4.7520000000000095</v>
      </c>
      <c r="E278" s="36">
        <v>4.75143</v>
      </c>
      <c r="F278" s="38">
        <f>(D278-E278)*1000</f>
        <v>0.57000000000950735</v>
      </c>
      <c r="G278" s="40"/>
      <c r="H278" s="43" t="str">
        <f>IF(ABS(F278)&lt;ABS($G$275),"ANO","NE")</f>
        <v>ANO</v>
      </c>
    </row>
    <row r="279" spans="1:8" ht="15.75" thickBot="1" x14ac:dyDescent="0.3">
      <c r="A279" s="4" t="s">
        <v>36</v>
      </c>
      <c r="B279" s="44"/>
      <c r="C279" s="5">
        <v>421.92</v>
      </c>
      <c r="D279" s="44"/>
      <c r="E279" s="46"/>
      <c r="F279" s="47"/>
      <c r="G279" s="41"/>
      <c r="H279" s="48"/>
    </row>
    <row r="280" spans="1:8" ht="15.75" thickBot="1" x14ac:dyDescent="0.3"/>
    <row r="281" spans="1:8" x14ac:dyDescent="0.25">
      <c r="A281" s="6" t="s">
        <v>51</v>
      </c>
      <c r="B281" s="32">
        <v>0.8</v>
      </c>
      <c r="C281" s="28">
        <v>413.50099999999998</v>
      </c>
      <c r="D281" s="34">
        <f>C282-C281</f>
        <v>7.2460000000000377</v>
      </c>
      <c r="E281" s="35">
        <v>7.2400900000000004</v>
      </c>
      <c r="F281" s="37">
        <f>(D281-E281)*1000</f>
        <v>5.9100000000373853</v>
      </c>
      <c r="G281" s="39">
        <f>20*(SQRT(B281))</f>
        <v>17.888543819998318</v>
      </c>
      <c r="H281" s="42" t="str">
        <f>IF(ABS(F281)&lt;ABS($G$281),"ANO","NE")</f>
        <v>ANO</v>
      </c>
    </row>
    <row r="282" spans="1:8" x14ac:dyDescent="0.25">
      <c r="A282" s="1">
        <v>14112</v>
      </c>
      <c r="B282" s="33"/>
      <c r="C282" s="29">
        <v>420.74700000000001</v>
      </c>
      <c r="D282" s="33"/>
      <c r="E282" s="36"/>
      <c r="F282" s="38"/>
      <c r="G282" s="40"/>
      <c r="H282" s="43"/>
    </row>
    <row r="283" spans="1:8" x14ac:dyDescent="0.25">
      <c r="A283" s="1"/>
      <c r="B283" s="2"/>
      <c r="C283" s="2"/>
      <c r="D283" s="2"/>
      <c r="E283" s="2"/>
      <c r="F283" s="19"/>
      <c r="G283" s="40"/>
      <c r="H283" s="3"/>
    </row>
    <row r="284" spans="1:8" x14ac:dyDescent="0.25">
      <c r="A284" s="1">
        <v>14112</v>
      </c>
      <c r="B284" s="33">
        <v>0.8</v>
      </c>
      <c r="C284" s="29">
        <v>420.74700000000001</v>
      </c>
      <c r="D284" s="45">
        <f>C285-C284</f>
        <v>-7.2460000000000377</v>
      </c>
      <c r="E284" s="36">
        <v>-7.2407500000000002</v>
      </c>
      <c r="F284" s="38">
        <f>(D284-E284)*1000</f>
        <v>-5.2500000000375024</v>
      </c>
      <c r="G284" s="40"/>
      <c r="H284" s="43" t="str">
        <f>IF(ABS(F284)&lt;ABS($G$281),"ANO","NE")</f>
        <v>ANO</v>
      </c>
    </row>
    <row r="285" spans="1:8" ht="15.75" thickBot="1" x14ac:dyDescent="0.3">
      <c r="A285" s="4" t="s">
        <v>51</v>
      </c>
      <c r="B285" s="44"/>
      <c r="C285" s="5">
        <v>413.50099999999998</v>
      </c>
      <c r="D285" s="44"/>
      <c r="E285" s="46"/>
      <c r="F285" s="47"/>
      <c r="G285" s="41"/>
      <c r="H285" s="48"/>
    </row>
    <row r="286" spans="1:8" ht="15.75" thickBot="1" x14ac:dyDescent="0.3"/>
    <row r="287" spans="1:8" x14ac:dyDescent="0.25">
      <c r="A287" s="6" t="s">
        <v>24</v>
      </c>
      <c r="B287" s="37">
        <v>1</v>
      </c>
      <c r="C287" s="28">
        <v>426.85899999999998</v>
      </c>
      <c r="D287" s="34">
        <f>C288-C287</f>
        <v>-21.371999999999957</v>
      </c>
      <c r="E287" s="35">
        <v>-21.37867</v>
      </c>
      <c r="F287" s="37">
        <f>(D287-E287)*1000</f>
        <v>6.6700000000423643</v>
      </c>
      <c r="G287" s="39">
        <f>20*(SQRT(B287))</f>
        <v>20</v>
      </c>
      <c r="H287" s="42" t="str">
        <f>IF(ABS(F287)&lt;ABS($G$287),"ANO","NE")</f>
        <v>ANO</v>
      </c>
    </row>
    <row r="288" spans="1:8" x14ac:dyDescent="0.25">
      <c r="A288" s="1">
        <v>4632</v>
      </c>
      <c r="B288" s="38"/>
      <c r="C288" s="29">
        <v>405.48700000000002</v>
      </c>
      <c r="D288" s="33"/>
      <c r="E288" s="36"/>
      <c r="F288" s="38"/>
      <c r="G288" s="40"/>
      <c r="H288" s="43"/>
    </row>
    <row r="289" spans="1:8" x14ac:dyDescent="0.25">
      <c r="A289" s="1"/>
      <c r="B289" s="19"/>
      <c r="C289" s="2"/>
      <c r="D289" s="2"/>
      <c r="E289" s="2"/>
      <c r="F289" s="19"/>
      <c r="G289" s="40"/>
      <c r="H289" s="3"/>
    </row>
    <row r="290" spans="1:8" x14ac:dyDescent="0.25">
      <c r="A290" s="1">
        <v>4632</v>
      </c>
      <c r="B290" s="38">
        <v>1</v>
      </c>
      <c r="C290" s="29">
        <v>405.48700000000002</v>
      </c>
      <c r="D290" s="45">
        <f>C291-C290</f>
        <v>21.371999999999957</v>
      </c>
      <c r="E290" s="36">
        <v>21.375910000000001</v>
      </c>
      <c r="F290" s="38">
        <f>(D290-E290)*1000</f>
        <v>-3.9100000000438229</v>
      </c>
      <c r="G290" s="40"/>
      <c r="H290" s="43" t="str">
        <f>IF(ABS(F290)&lt;ABS($G$287),"ANO","NE")</f>
        <v>ANO</v>
      </c>
    </row>
    <row r="291" spans="1:8" ht="15.75" thickBot="1" x14ac:dyDescent="0.3">
      <c r="A291" s="4" t="s">
        <v>24</v>
      </c>
      <c r="B291" s="47"/>
      <c r="C291" s="5">
        <v>426.85899999999998</v>
      </c>
      <c r="D291" s="44"/>
      <c r="E291" s="46"/>
      <c r="F291" s="47"/>
      <c r="G291" s="41"/>
      <c r="H291" s="48"/>
    </row>
    <row r="292" spans="1:8" ht="15.75" thickBot="1" x14ac:dyDescent="0.3"/>
    <row r="293" spans="1:8" x14ac:dyDescent="0.25">
      <c r="A293" s="6">
        <v>4630</v>
      </c>
      <c r="B293" s="32">
        <v>0.2</v>
      </c>
      <c r="C293" s="28">
        <v>397.65800000000002</v>
      </c>
      <c r="D293" s="34">
        <f>C294-C293</f>
        <v>23.088999999999999</v>
      </c>
      <c r="E293" s="35">
        <v>23.089870000000001</v>
      </c>
      <c r="F293" s="37">
        <f>(D293-E293)*1000</f>
        <v>-0.87000000000259092</v>
      </c>
      <c r="G293" s="39">
        <f>20*(SQRT(B293))</f>
        <v>8.9442719099991592</v>
      </c>
      <c r="H293" s="42" t="str">
        <f>IF(ABS(F293)&lt;ABS($G$293),"ANO","NE")</f>
        <v>ANO</v>
      </c>
    </row>
    <row r="294" spans="1:8" x14ac:dyDescent="0.25">
      <c r="A294" s="1">
        <v>14112</v>
      </c>
      <c r="B294" s="33"/>
      <c r="C294" s="29">
        <v>420.74700000000001</v>
      </c>
      <c r="D294" s="33"/>
      <c r="E294" s="36"/>
      <c r="F294" s="38"/>
      <c r="G294" s="40"/>
      <c r="H294" s="43"/>
    </row>
    <row r="295" spans="1:8" x14ac:dyDescent="0.25">
      <c r="A295" s="1"/>
      <c r="B295" s="2"/>
      <c r="C295" s="2"/>
      <c r="D295" s="2"/>
      <c r="E295" s="2"/>
      <c r="F295" s="19"/>
      <c r="G295" s="40"/>
      <c r="H295" s="3"/>
    </row>
    <row r="296" spans="1:8" x14ac:dyDescent="0.25">
      <c r="A296" s="1">
        <v>14112</v>
      </c>
      <c r="B296" s="33">
        <v>0.2</v>
      </c>
      <c r="C296" s="29">
        <v>420.74700000000001</v>
      </c>
      <c r="D296" s="45">
        <f>C297-C296</f>
        <v>-23.088999999999999</v>
      </c>
      <c r="E296" s="36">
        <v>-23.091439999999999</v>
      </c>
      <c r="F296" s="38">
        <f>(D296-E296)*1000</f>
        <v>2.4399999999999977</v>
      </c>
      <c r="G296" s="40"/>
      <c r="H296" s="43" t="str">
        <f>IF(ABS(F296)&lt;ABS($G$293),"ANO","NE")</f>
        <v>ANO</v>
      </c>
    </row>
    <row r="297" spans="1:8" ht="15.75" thickBot="1" x14ac:dyDescent="0.3">
      <c r="A297" s="4">
        <v>4630</v>
      </c>
      <c r="B297" s="44"/>
      <c r="C297" s="5">
        <v>397.65800000000002</v>
      </c>
      <c r="D297" s="44"/>
      <c r="E297" s="46"/>
      <c r="F297" s="47"/>
      <c r="G297" s="41"/>
      <c r="H297" s="48"/>
    </row>
    <row r="298" spans="1:8" ht="15.75" thickBot="1" x14ac:dyDescent="0.3"/>
    <row r="299" spans="1:8" x14ac:dyDescent="0.25">
      <c r="A299" s="6">
        <v>4630</v>
      </c>
      <c r="B299" s="32">
        <v>0.3</v>
      </c>
      <c r="C299" s="28">
        <v>397.65800000000002</v>
      </c>
      <c r="D299" s="34">
        <f>C300-C299</f>
        <v>7.8290000000000077</v>
      </c>
      <c r="E299" s="35">
        <v>7.8277900000000002</v>
      </c>
      <c r="F299" s="37">
        <f>(D299-E299)*1000</f>
        <v>1.2100000000074829</v>
      </c>
      <c r="G299" s="39">
        <f>20*(SQRT(B299))</f>
        <v>10.954451150103321</v>
      </c>
      <c r="H299" s="42" t="str">
        <f>IF(ABS(F299)&lt;ABS($G$299),"ANO","NE")</f>
        <v>ANO</v>
      </c>
    </row>
    <row r="300" spans="1:8" x14ac:dyDescent="0.25">
      <c r="A300" s="1">
        <v>4632</v>
      </c>
      <c r="B300" s="33"/>
      <c r="C300" s="29">
        <v>405.48700000000002</v>
      </c>
      <c r="D300" s="33"/>
      <c r="E300" s="36"/>
      <c r="F300" s="38"/>
      <c r="G300" s="40"/>
      <c r="H300" s="43"/>
    </row>
    <row r="301" spans="1:8" x14ac:dyDescent="0.25">
      <c r="A301" s="1"/>
      <c r="B301" s="2"/>
      <c r="C301" s="2"/>
      <c r="D301" s="2"/>
      <c r="E301" s="2"/>
      <c r="F301" s="19"/>
      <c r="G301" s="40"/>
      <c r="H301" s="3"/>
    </row>
    <row r="302" spans="1:8" x14ac:dyDescent="0.25">
      <c r="A302" s="1">
        <v>4632</v>
      </c>
      <c r="B302" s="33">
        <v>0.3</v>
      </c>
      <c r="C302" s="29">
        <v>405.48700000000002</v>
      </c>
      <c r="D302" s="45">
        <f>C303-C302</f>
        <v>-7.8290000000000077</v>
      </c>
      <c r="E302" s="36">
        <v>-7.8295899999999996</v>
      </c>
      <c r="F302" s="38">
        <f>(D302-E302)*1000</f>
        <v>0.5899999999918748</v>
      </c>
      <c r="G302" s="40"/>
      <c r="H302" s="43" t="str">
        <f>IF(ABS(F302)&lt;ABS($G$299),"ANO","NE")</f>
        <v>ANO</v>
      </c>
    </row>
    <row r="303" spans="1:8" ht="15.75" thickBot="1" x14ac:dyDescent="0.3">
      <c r="A303" s="4">
        <v>4630</v>
      </c>
      <c r="B303" s="44"/>
      <c r="C303" s="5">
        <v>397.65800000000002</v>
      </c>
      <c r="D303" s="44"/>
      <c r="E303" s="46"/>
      <c r="F303" s="47"/>
      <c r="G303" s="41"/>
      <c r="H303" s="48"/>
    </row>
    <row r="305" spans="1:8" x14ac:dyDescent="0.25">
      <c r="A305" s="14" t="s">
        <v>52</v>
      </c>
    </row>
    <row r="306" spans="1:8" ht="15.75" thickBot="1" x14ac:dyDescent="0.3">
      <c r="A306" s="11" t="s">
        <v>0</v>
      </c>
      <c r="B306" s="11" t="s">
        <v>1</v>
      </c>
      <c r="C306" s="11" t="s">
        <v>2</v>
      </c>
      <c r="D306" s="11" t="s">
        <v>3</v>
      </c>
      <c r="E306" s="11" t="s">
        <v>4</v>
      </c>
      <c r="F306" s="11" t="s">
        <v>5</v>
      </c>
      <c r="G306" s="11" t="s">
        <v>6</v>
      </c>
      <c r="H306" s="11" t="s">
        <v>7</v>
      </c>
    </row>
    <row r="307" spans="1:8" x14ac:dyDescent="0.25">
      <c r="A307" s="6">
        <v>4631</v>
      </c>
      <c r="B307" s="37">
        <v>0.2</v>
      </c>
      <c r="C307" s="28">
        <v>399.05099999999999</v>
      </c>
      <c r="D307" s="34">
        <f>C308-C307</f>
        <v>-1.3929999999999723</v>
      </c>
      <c r="E307" s="35">
        <v>-1.3942000000000001</v>
      </c>
      <c r="F307" s="37">
        <f>(D307-E307)*1000</f>
        <v>1.2000000000278455</v>
      </c>
      <c r="G307" s="39">
        <f>20*(SQRT(B307))</f>
        <v>8.9442719099991592</v>
      </c>
      <c r="H307" s="42" t="str">
        <f>IF(ABS(F307)&lt;ABS($G$307),"ANO","NE")</f>
        <v>ANO</v>
      </c>
    </row>
    <row r="308" spans="1:8" x14ac:dyDescent="0.25">
      <c r="A308" s="1">
        <v>4630</v>
      </c>
      <c r="B308" s="38"/>
      <c r="C308" s="29">
        <v>397.65800000000002</v>
      </c>
      <c r="D308" s="33"/>
      <c r="E308" s="36"/>
      <c r="F308" s="38"/>
      <c r="G308" s="40"/>
      <c r="H308" s="43"/>
    </row>
    <row r="309" spans="1:8" x14ac:dyDescent="0.25">
      <c r="A309" s="1"/>
      <c r="B309" s="19"/>
      <c r="C309" s="2"/>
      <c r="D309" s="2"/>
      <c r="E309" s="2"/>
      <c r="F309" s="19"/>
      <c r="G309" s="40"/>
      <c r="H309" s="3"/>
    </row>
    <row r="310" spans="1:8" x14ac:dyDescent="0.25">
      <c r="A310" s="1">
        <v>4630</v>
      </c>
      <c r="B310" s="38">
        <v>0.2</v>
      </c>
      <c r="C310" s="29">
        <v>397.65800000000002</v>
      </c>
      <c r="D310" s="45">
        <f>C311-C310</f>
        <v>1.3929999999999723</v>
      </c>
      <c r="E310" s="36">
        <v>1.3956299999999999</v>
      </c>
      <c r="F310" s="38">
        <f>(D310-E310)*1000</f>
        <v>-2.6300000000276658</v>
      </c>
      <c r="G310" s="40"/>
      <c r="H310" s="43" t="str">
        <f>IF(ABS(F310)&lt;ABS($G$307),"ANO","NE")</f>
        <v>ANO</v>
      </c>
    </row>
    <row r="311" spans="1:8" ht="15.75" thickBot="1" x14ac:dyDescent="0.3">
      <c r="A311" s="4">
        <v>4631</v>
      </c>
      <c r="B311" s="47"/>
      <c r="C311" s="5">
        <v>399.05099999999999</v>
      </c>
      <c r="D311" s="44"/>
      <c r="E311" s="46"/>
      <c r="F311" s="47"/>
      <c r="G311" s="41"/>
      <c r="H311" s="48"/>
    </row>
    <row r="312" spans="1:8" ht="15.75" thickBot="1" x14ac:dyDescent="0.3"/>
    <row r="313" spans="1:8" x14ac:dyDescent="0.25">
      <c r="A313" s="6">
        <v>4634</v>
      </c>
      <c r="B313" s="32">
        <v>0.2</v>
      </c>
      <c r="C313" s="28">
        <v>406.73899999999998</v>
      </c>
      <c r="D313" s="34">
        <f>C314-C313</f>
        <v>-2.9039999999999964</v>
      </c>
      <c r="E313" s="35">
        <v>-2.9018299999999999</v>
      </c>
      <c r="F313" s="37">
        <f>(D313-E313)*1000</f>
        <v>-2.1699999999964525</v>
      </c>
      <c r="G313" s="39">
        <f>20*(SQRT(B313))</f>
        <v>8.9442719099991592</v>
      </c>
      <c r="H313" s="42" t="str">
        <f>IF(ABS(F313)&lt;ABS($G$313),"ANO","NE")</f>
        <v>ANO</v>
      </c>
    </row>
    <row r="314" spans="1:8" x14ac:dyDescent="0.25">
      <c r="A314" s="1">
        <v>4635</v>
      </c>
      <c r="B314" s="33"/>
      <c r="C314" s="29">
        <v>403.83499999999998</v>
      </c>
      <c r="D314" s="33"/>
      <c r="E314" s="36"/>
      <c r="F314" s="38"/>
      <c r="G314" s="40"/>
      <c r="H314" s="43"/>
    </row>
    <row r="315" spans="1:8" x14ac:dyDescent="0.25">
      <c r="A315" s="1"/>
      <c r="B315" s="2"/>
      <c r="C315" s="2"/>
      <c r="D315" s="2"/>
      <c r="E315" s="2"/>
      <c r="F315" s="19"/>
      <c r="G315" s="40"/>
      <c r="H315" s="3"/>
    </row>
    <row r="316" spans="1:8" x14ac:dyDescent="0.25">
      <c r="A316" s="1">
        <v>4635</v>
      </c>
      <c r="B316" s="33">
        <v>0.2</v>
      </c>
      <c r="C316" s="29">
        <v>403.83499999999998</v>
      </c>
      <c r="D316" s="45">
        <f>C317-C316</f>
        <v>2.9039999999999964</v>
      </c>
      <c r="E316" s="36">
        <v>2.9016500000000001</v>
      </c>
      <c r="F316" s="38">
        <f>(D316-E316)*1000</f>
        <v>2.3499999999962995</v>
      </c>
      <c r="G316" s="40"/>
      <c r="H316" s="43" t="str">
        <f>IF(ABS(F316)&lt;ABS($G$313),"ANO","NE")</f>
        <v>ANO</v>
      </c>
    </row>
    <row r="317" spans="1:8" ht="15.75" thickBot="1" x14ac:dyDescent="0.3">
      <c r="A317" s="4">
        <v>4634</v>
      </c>
      <c r="B317" s="44"/>
      <c r="C317" s="5">
        <v>406.73899999999998</v>
      </c>
      <c r="D317" s="44"/>
      <c r="E317" s="46"/>
      <c r="F317" s="47"/>
      <c r="G317" s="41"/>
      <c r="H317" s="48"/>
    </row>
    <row r="318" spans="1:8" ht="15.75" thickBot="1" x14ac:dyDescent="0.3"/>
    <row r="319" spans="1:8" x14ac:dyDescent="0.25">
      <c r="A319" s="6">
        <v>4630</v>
      </c>
      <c r="B319" s="32">
        <v>5.6</v>
      </c>
      <c r="C319" s="28">
        <v>397.65800000000002</v>
      </c>
      <c r="D319" s="34">
        <f>C320-C319</f>
        <v>6.1769999999999641</v>
      </c>
      <c r="E319" s="35">
        <v>6.1695000000000002</v>
      </c>
      <c r="F319" s="37">
        <f>(D319-E319)*1000</f>
        <v>7.4999999999638689</v>
      </c>
      <c r="G319" s="39">
        <f>20*(SQRT(B319))</f>
        <v>47.328638264796929</v>
      </c>
      <c r="H319" s="42" t="str">
        <f>IF(ABS(F319)&lt;ABS($G$319),"ANO","NE")</f>
        <v>ANO</v>
      </c>
    </row>
    <row r="320" spans="1:8" x14ac:dyDescent="0.25">
      <c r="A320" s="1">
        <v>4635</v>
      </c>
      <c r="B320" s="33"/>
      <c r="C320" s="29">
        <v>403.83499999999998</v>
      </c>
      <c r="D320" s="33"/>
      <c r="E320" s="36"/>
      <c r="F320" s="38"/>
      <c r="G320" s="40"/>
      <c r="H320" s="43"/>
    </row>
    <row r="321" spans="1:8" x14ac:dyDescent="0.25">
      <c r="A321" s="1"/>
      <c r="B321" s="2"/>
      <c r="C321" s="2"/>
      <c r="D321" s="2"/>
      <c r="E321" s="2"/>
      <c r="F321" s="19"/>
      <c r="G321" s="40"/>
      <c r="H321" s="3"/>
    </row>
    <row r="322" spans="1:8" x14ac:dyDescent="0.25">
      <c r="A322" s="1">
        <v>4635</v>
      </c>
      <c r="B322" s="33">
        <v>5.6</v>
      </c>
      <c r="C322" s="29">
        <v>403.83499999999998</v>
      </c>
      <c r="D322" s="45">
        <f>C323-C322</f>
        <v>-6.1769999999999641</v>
      </c>
      <c r="E322" s="36">
        <v>-6.1806999999999999</v>
      </c>
      <c r="F322" s="38">
        <f>(D322-E322)*1000</f>
        <v>3.7000000000357858</v>
      </c>
      <c r="G322" s="40"/>
      <c r="H322" s="43" t="str">
        <f>IF(ABS(F322)&lt;ABS($G$319),"ANO","NE")</f>
        <v>ANO</v>
      </c>
    </row>
    <row r="323" spans="1:8" ht="15.75" thickBot="1" x14ac:dyDescent="0.3">
      <c r="A323" s="4">
        <v>4630</v>
      </c>
      <c r="B323" s="44"/>
      <c r="C323" s="5">
        <v>397.65800000000002</v>
      </c>
      <c r="D323" s="44"/>
      <c r="E323" s="46"/>
      <c r="F323" s="47"/>
      <c r="G323" s="41"/>
      <c r="H323" s="48"/>
    </row>
    <row r="325" spans="1:8" x14ac:dyDescent="0.25">
      <c r="A325" s="14" t="s">
        <v>53</v>
      </c>
    </row>
    <row r="326" spans="1:8" ht="15.75" thickBot="1" x14ac:dyDescent="0.3">
      <c r="A326" s="11" t="s">
        <v>0</v>
      </c>
      <c r="B326" s="11" t="s">
        <v>1</v>
      </c>
      <c r="C326" s="11" t="s">
        <v>2</v>
      </c>
      <c r="D326" s="11" t="s">
        <v>3</v>
      </c>
      <c r="E326" s="11" t="s">
        <v>4</v>
      </c>
      <c r="F326" s="11" t="s">
        <v>5</v>
      </c>
      <c r="G326" s="11" t="s">
        <v>6</v>
      </c>
      <c r="H326" s="11" t="s">
        <v>7</v>
      </c>
    </row>
    <row r="327" spans="1:8" x14ac:dyDescent="0.25">
      <c r="A327" s="6">
        <v>4607</v>
      </c>
      <c r="B327" s="37">
        <v>0.2</v>
      </c>
      <c r="C327" s="30">
        <v>411.11399999999998</v>
      </c>
      <c r="D327" s="34">
        <f>C328-C327</f>
        <v>-1.9889999999999759</v>
      </c>
      <c r="E327" s="35">
        <v>-1.98647</v>
      </c>
      <c r="F327" s="37">
        <f>(D327-E327)*1000</f>
        <v>-2.5299999999759404</v>
      </c>
      <c r="G327" s="39">
        <f>20*(SQRT(B327))</f>
        <v>8.9442719099991592</v>
      </c>
      <c r="H327" s="42" t="str">
        <f>IF(ABS(F327)&lt;ABS($G$327),"ANO","NE")</f>
        <v>ANO</v>
      </c>
    </row>
    <row r="328" spans="1:8" x14ac:dyDescent="0.25">
      <c r="A328" s="1">
        <v>4606</v>
      </c>
      <c r="B328" s="38"/>
      <c r="C328" s="31">
        <v>409.125</v>
      </c>
      <c r="D328" s="33"/>
      <c r="E328" s="36"/>
      <c r="F328" s="38"/>
      <c r="G328" s="40"/>
      <c r="H328" s="43"/>
    </row>
    <row r="329" spans="1:8" x14ac:dyDescent="0.25">
      <c r="A329" s="1"/>
      <c r="B329" s="19"/>
      <c r="C329" s="2"/>
      <c r="D329" s="2"/>
      <c r="E329" s="2"/>
      <c r="F329" s="19"/>
      <c r="G329" s="40"/>
      <c r="H329" s="3"/>
    </row>
    <row r="330" spans="1:8" x14ac:dyDescent="0.25">
      <c r="A330" s="1">
        <v>4606</v>
      </c>
      <c r="B330" s="38">
        <v>0.2</v>
      </c>
      <c r="C330" s="31">
        <v>409.125</v>
      </c>
      <c r="D330" s="45">
        <f>C331-C330</f>
        <v>1.9889999999999759</v>
      </c>
      <c r="E330" s="36">
        <v>1.98681</v>
      </c>
      <c r="F330" s="38">
        <f>(D330-E330)*1000</f>
        <v>2.1899999999759334</v>
      </c>
      <c r="G330" s="40"/>
      <c r="H330" s="43" t="str">
        <f>IF(ABS(F330)&lt;ABS($G$327),"ANO","NE")</f>
        <v>ANO</v>
      </c>
    </row>
    <row r="331" spans="1:8" ht="15.75" thickBot="1" x14ac:dyDescent="0.3">
      <c r="A331" s="4">
        <v>4607</v>
      </c>
      <c r="B331" s="47"/>
      <c r="C331" s="5">
        <v>411.11399999999998</v>
      </c>
      <c r="D331" s="44"/>
      <c r="E331" s="46"/>
      <c r="F331" s="47"/>
      <c r="G331" s="41"/>
      <c r="H331" s="48"/>
    </row>
    <row r="332" spans="1:8" ht="15.75" thickBot="1" x14ac:dyDescent="0.3"/>
    <row r="333" spans="1:8" x14ac:dyDescent="0.25">
      <c r="A333" s="6" t="s">
        <v>38</v>
      </c>
      <c r="B333" s="32">
        <v>0.9</v>
      </c>
      <c r="C333" s="30">
        <v>418.24</v>
      </c>
      <c r="D333" s="34">
        <f>C334-C333</f>
        <v>-9.1150000000000091</v>
      </c>
      <c r="E333" s="35">
        <v>-9.1102799999999995</v>
      </c>
      <c r="F333" s="37">
        <f>(D333-E333)*1000</f>
        <v>-4.7200000000096054</v>
      </c>
      <c r="G333" s="39">
        <f>20*(SQRT(B333))</f>
        <v>18.973665961010276</v>
      </c>
      <c r="H333" s="42" t="str">
        <f>IF(ABS(F333)&lt;ABS($G$333),"ANO","NE")</f>
        <v>ANO</v>
      </c>
    </row>
    <row r="334" spans="1:8" x14ac:dyDescent="0.25">
      <c r="A334" s="1">
        <v>4606</v>
      </c>
      <c r="B334" s="33"/>
      <c r="C334" s="31">
        <v>409.125</v>
      </c>
      <c r="D334" s="33"/>
      <c r="E334" s="36"/>
      <c r="F334" s="38"/>
      <c r="G334" s="40"/>
      <c r="H334" s="43"/>
    </row>
    <row r="335" spans="1:8" x14ac:dyDescent="0.25">
      <c r="A335" s="1"/>
      <c r="B335" s="2"/>
      <c r="C335" s="2"/>
      <c r="D335" s="2"/>
      <c r="E335" s="2"/>
      <c r="F335" s="19"/>
      <c r="G335" s="40"/>
      <c r="H335" s="3"/>
    </row>
    <row r="336" spans="1:8" x14ac:dyDescent="0.25">
      <c r="A336" s="1">
        <v>4606</v>
      </c>
      <c r="B336" s="33">
        <v>0.9</v>
      </c>
      <c r="C336" s="31">
        <v>409.125</v>
      </c>
      <c r="D336" s="45">
        <f>C337-C336</f>
        <v>9.1150000000000091</v>
      </c>
      <c r="E336" s="36">
        <v>9.1076200000000007</v>
      </c>
      <c r="F336" s="38">
        <f>(D336-E336)*1000</f>
        <v>7.3800000000083799</v>
      </c>
      <c r="G336" s="40"/>
      <c r="H336" s="43" t="str">
        <f>IF(ABS(F336)&lt;ABS($G$333),"ANO","NE")</f>
        <v>ANO</v>
      </c>
    </row>
    <row r="337" spans="1:8" ht="15.75" thickBot="1" x14ac:dyDescent="0.3">
      <c r="A337" s="4" t="s">
        <v>38</v>
      </c>
      <c r="B337" s="44"/>
      <c r="C337" s="5">
        <v>418.24</v>
      </c>
      <c r="D337" s="44"/>
      <c r="E337" s="46"/>
      <c r="F337" s="47"/>
      <c r="G337" s="41"/>
      <c r="H337" s="48"/>
    </row>
    <row r="339" spans="1:8" x14ac:dyDescent="0.25">
      <c r="A339" s="14" t="s">
        <v>56</v>
      </c>
    </row>
    <row r="340" spans="1:8" ht="15.75" thickBot="1" x14ac:dyDescent="0.3">
      <c r="A340" s="11" t="s">
        <v>0</v>
      </c>
      <c r="B340" s="11" t="s">
        <v>1</v>
      </c>
      <c r="C340" s="11" t="s">
        <v>2</v>
      </c>
      <c r="D340" s="11" t="s">
        <v>3</v>
      </c>
      <c r="E340" s="11" t="s">
        <v>4</v>
      </c>
      <c r="F340" s="11" t="s">
        <v>5</v>
      </c>
      <c r="G340" s="11" t="s">
        <v>6</v>
      </c>
      <c r="H340" s="11" t="s">
        <v>7</v>
      </c>
    </row>
    <row r="341" spans="1:8" x14ac:dyDescent="0.25">
      <c r="A341" s="6" t="s">
        <v>54</v>
      </c>
      <c r="B341" s="37">
        <v>2.2000000000000002</v>
      </c>
      <c r="C341" s="30">
        <v>409.66399999999999</v>
      </c>
      <c r="D341" s="34">
        <f>C342-C341</f>
        <v>0</v>
      </c>
      <c r="E341" s="35">
        <v>-1.6000000000000001E-3</v>
      </c>
      <c r="F341" s="37">
        <f>(D341-E341)*1000</f>
        <v>1.6</v>
      </c>
      <c r="G341" s="39">
        <f>20*(SQRT(B341))</f>
        <v>29.664793948382652</v>
      </c>
      <c r="H341" s="42" t="str">
        <f>IF(ABS(F341)&lt;ABS($G$341),"ANO","NE")</f>
        <v>ANO</v>
      </c>
    </row>
    <row r="342" spans="1:8" x14ac:dyDescent="0.25">
      <c r="A342" s="1" t="s">
        <v>54</v>
      </c>
      <c r="B342" s="38"/>
      <c r="C342" s="31">
        <v>409.66399999999999</v>
      </c>
      <c r="D342" s="33"/>
      <c r="E342" s="36"/>
      <c r="F342" s="38"/>
      <c r="G342" s="40"/>
      <c r="H342" s="43"/>
    </row>
    <row r="343" spans="1:8" x14ac:dyDescent="0.25">
      <c r="A343" s="1"/>
      <c r="B343" s="19"/>
      <c r="C343" s="2"/>
      <c r="D343" s="2"/>
      <c r="E343" s="2"/>
      <c r="F343" s="19"/>
      <c r="G343" s="40"/>
      <c r="H343" s="3"/>
    </row>
    <row r="344" spans="1:8" x14ac:dyDescent="0.25">
      <c r="A344" s="1" t="s">
        <v>54</v>
      </c>
      <c r="B344" s="38">
        <v>2.2000000000000002</v>
      </c>
      <c r="C344" s="31">
        <v>409.66399999999999</v>
      </c>
      <c r="D344" s="45">
        <f>C345-C344</f>
        <v>0</v>
      </c>
      <c r="E344" s="36">
        <v>1.41E-3</v>
      </c>
      <c r="F344" s="38">
        <f>(D344-E344)*1000</f>
        <v>-1.41</v>
      </c>
      <c r="G344" s="40"/>
      <c r="H344" s="43" t="str">
        <f>IF(ABS(F344)&lt;ABS($G$341),"ANO","NE")</f>
        <v>ANO</v>
      </c>
    </row>
    <row r="345" spans="1:8" ht="15.75" thickBot="1" x14ac:dyDescent="0.3">
      <c r="A345" s="4" t="s">
        <v>54</v>
      </c>
      <c r="B345" s="47"/>
      <c r="C345" s="5">
        <v>409.66399999999999</v>
      </c>
      <c r="D345" s="44"/>
      <c r="E345" s="46"/>
      <c r="F345" s="47"/>
      <c r="G345" s="41"/>
      <c r="H345" s="48"/>
    </row>
    <row r="346" spans="1:8" ht="15.75" thickBot="1" x14ac:dyDescent="0.3"/>
    <row r="347" spans="1:8" x14ac:dyDescent="0.25">
      <c r="A347" s="6" t="s">
        <v>54</v>
      </c>
      <c r="B347" s="32">
        <v>0.4</v>
      </c>
      <c r="C347" s="30">
        <v>409.66399999999999</v>
      </c>
      <c r="D347" s="34">
        <f>C348-C347</f>
        <v>6.1380000000000337</v>
      </c>
      <c r="E347" s="35">
        <v>6.1307099999999997</v>
      </c>
      <c r="F347" s="37">
        <f>(D347-E347)*1000</f>
        <v>7.2900000000339915</v>
      </c>
      <c r="G347" s="39">
        <f>20*(SQRT(B347))</f>
        <v>12.649110640673518</v>
      </c>
      <c r="H347" s="42" t="str">
        <f>IF(ABS(F347)&lt;ABS($G$347),"ANO","NE")</f>
        <v>ANO</v>
      </c>
    </row>
    <row r="348" spans="1:8" ht="15.75" thickBot="1" x14ac:dyDescent="0.3">
      <c r="A348" s="4" t="s">
        <v>55</v>
      </c>
      <c r="B348" s="44"/>
      <c r="C348" s="5">
        <v>415.80200000000002</v>
      </c>
      <c r="D348" s="44"/>
      <c r="E348" s="46"/>
      <c r="F348" s="47"/>
      <c r="G348" s="41"/>
      <c r="H348" s="48"/>
    </row>
  </sheetData>
  <mergeCells count="578">
    <mergeCell ref="B347:B348"/>
    <mergeCell ref="D347:D348"/>
    <mergeCell ref="E347:E348"/>
    <mergeCell ref="F347:F348"/>
    <mergeCell ref="G347:G348"/>
    <mergeCell ref="H347:H348"/>
    <mergeCell ref="B341:B342"/>
    <mergeCell ref="D341:D342"/>
    <mergeCell ref="E341:E342"/>
    <mergeCell ref="F341:F342"/>
    <mergeCell ref="G341:G345"/>
    <mergeCell ref="H341:H342"/>
    <mergeCell ref="B344:B345"/>
    <mergeCell ref="D344:D345"/>
    <mergeCell ref="E344:E345"/>
    <mergeCell ref="F344:F345"/>
    <mergeCell ref="H344:H345"/>
    <mergeCell ref="B333:B334"/>
    <mergeCell ref="D333:D334"/>
    <mergeCell ref="E333:E334"/>
    <mergeCell ref="F333:F334"/>
    <mergeCell ref="G333:G337"/>
    <mergeCell ref="H333:H334"/>
    <mergeCell ref="B336:B337"/>
    <mergeCell ref="D336:D337"/>
    <mergeCell ref="E336:E337"/>
    <mergeCell ref="F336:F337"/>
    <mergeCell ref="H336:H337"/>
    <mergeCell ref="B327:B328"/>
    <mergeCell ref="D327:D328"/>
    <mergeCell ref="E327:E328"/>
    <mergeCell ref="F327:F328"/>
    <mergeCell ref="G327:G331"/>
    <mergeCell ref="H327:H328"/>
    <mergeCell ref="B330:B331"/>
    <mergeCell ref="D330:D331"/>
    <mergeCell ref="E330:E331"/>
    <mergeCell ref="F330:F331"/>
    <mergeCell ref="H330:H331"/>
    <mergeCell ref="B179:B180"/>
    <mergeCell ref="D179:D180"/>
    <mergeCell ref="E179:E180"/>
    <mergeCell ref="F179:F180"/>
    <mergeCell ref="G179:G183"/>
    <mergeCell ref="H179:H180"/>
    <mergeCell ref="B182:B183"/>
    <mergeCell ref="D182:D183"/>
    <mergeCell ref="E182:E183"/>
    <mergeCell ref="F182:F183"/>
    <mergeCell ref="H182:H183"/>
    <mergeCell ref="B159:B160"/>
    <mergeCell ref="D159:D160"/>
    <mergeCell ref="E159:E160"/>
    <mergeCell ref="F159:F160"/>
    <mergeCell ref="G159:G163"/>
    <mergeCell ref="H159:H160"/>
    <mergeCell ref="B162:B163"/>
    <mergeCell ref="D162:D163"/>
    <mergeCell ref="E162:E163"/>
    <mergeCell ref="F162:F163"/>
    <mergeCell ref="H162:H163"/>
    <mergeCell ref="B151:B152"/>
    <mergeCell ref="D151:D152"/>
    <mergeCell ref="E151:E152"/>
    <mergeCell ref="F151:F152"/>
    <mergeCell ref="G151:G155"/>
    <mergeCell ref="H151:H152"/>
    <mergeCell ref="B154:B155"/>
    <mergeCell ref="D154:D155"/>
    <mergeCell ref="E154:E155"/>
    <mergeCell ref="F154:F155"/>
    <mergeCell ref="H154:H155"/>
    <mergeCell ref="B145:B146"/>
    <mergeCell ref="D145:D146"/>
    <mergeCell ref="E145:E146"/>
    <mergeCell ref="F145:F146"/>
    <mergeCell ref="G145:G149"/>
    <mergeCell ref="H145:H146"/>
    <mergeCell ref="B148:B149"/>
    <mergeCell ref="D148:D149"/>
    <mergeCell ref="E148:E149"/>
    <mergeCell ref="F148:F149"/>
    <mergeCell ref="H148:H149"/>
    <mergeCell ref="B123:B124"/>
    <mergeCell ref="D123:D124"/>
    <mergeCell ref="E123:E124"/>
    <mergeCell ref="F123:F124"/>
    <mergeCell ref="G123:G127"/>
    <mergeCell ref="H123:H124"/>
    <mergeCell ref="B126:B127"/>
    <mergeCell ref="D126:D127"/>
    <mergeCell ref="E126:E127"/>
    <mergeCell ref="F126:F127"/>
    <mergeCell ref="H126:H127"/>
    <mergeCell ref="B117:B118"/>
    <mergeCell ref="D117:D118"/>
    <mergeCell ref="E117:E118"/>
    <mergeCell ref="F117:F118"/>
    <mergeCell ref="G117:G121"/>
    <mergeCell ref="H117:H118"/>
    <mergeCell ref="B120:B121"/>
    <mergeCell ref="D120:D121"/>
    <mergeCell ref="E120:E121"/>
    <mergeCell ref="F120:F121"/>
    <mergeCell ref="H120:H121"/>
    <mergeCell ref="H69:H70"/>
    <mergeCell ref="B72:B73"/>
    <mergeCell ref="D72:D73"/>
    <mergeCell ref="E72:E73"/>
    <mergeCell ref="F72:F73"/>
    <mergeCell ref="H72:H73"/>
    <mergeCell ref="B69:B70"/>
    <mergeCell ref="D69:D70"/>
    <mergeCell ref="E69:E70"/>
    <mergeCell ref="F69:F70"/>
    <mergeCell ref="G69:G73"/>
    <mergeCell ref="H63:H64"/>
    <mergeCell ref="B66:B67"/>
    <mergeCell ref="D66:D67"/>
    <mergeCell ref="E66:E67"/>
    <mergeCell ref="F66:F67"/>
    <mergeCell ref="H66:H67"/>
    <mergeCell ref="B63:B64"/>
    <mergeCell ref="D63:D64"/>
    <mergeCell ref="E63:E64"/>
    <mergeCell ref="F63:F64"/>
    <mergeCell ref="G63:G67"/>
    <mergeCell ref="H35:H36"/>
    <mergeCell ref="B38:B39"/>
    <mergeCell ref="D38:D39"/>
    <mergeCell ref="E38:E39"/>
    <mergeCell ref="F38:F39"/>
    <mergeCell ref="H38:H39"/>
    <mergeCell ref="B35:B36"/>
    <mergeCell ref="D35:D36"/>
    <mergeCell ref="E35:E36"/>
    <mergeCell ref="F35:F36"/>
    <mergeCell ref="G35:G39"/>
    <mergeCell ref="H29:H30"/>
    <mergeCell ref="B32:B33"/>
    <mergeCell ref="D32:D33"/>
    <mergeCell ref="E32:E33"/>
    <mergeCell ref="F32:F33"/>
    <mergeCell ref="H32:H33"/>
    <mergeCell ref="B29:B30"/>
    <mergeCell ref="D29:D30"/>
    <mergeCell ref="E29:E30"/>
    <mergeCell ref="F29:F30"/>
    <mergeCell ref="G29:G33"/>
    <mergeCell ref="H21:H22"/>
    <mergeCell ref="B24:B25"/>
    <mergeCell ref="D24:D25"/>
    <mergeCell ref="E24:E25"/>
    <mergeCell ref="F24:F25"/>
    <mergeCell ref="H24:H25"/>
    <mergeCell ref="B21:B22"/>
    <mergeCell ref="D21:D22"/>
    <mergeCell ref="E21:E22"/>
    <mergeCell ref="F21:F22"/>
    <mergeCell ref="G21:G25"/>
    <mergeCell ref="H15:H16"/>
    <mergeCell ref="B18:B19"/>
    <mergeCell ref="D18:D19"/>
    <mergeCell ref="E18:E19"/>
    <mergeCell ref="F18:F19"/>
    <mergeCell ref="H18:H19"/>
    <mergeCell ref="B15:B16"/>
    <mergeCell ref="D15:D16"/>
    <mergeCell ref="E15:E16"/>
    <mergeCell ref="F15:F16"/>
    <mergeCell ref="G15:G19"/>
    <mergeCell ref="H12:H13"/>
    <mergeCell ref="G3:G7"/>
    <mergeCell ref="H3:H4"/>
    <mergeCell ref="H6:H7"/>
    <mergeCell ref="H9:H10"/>
    <mergeCell ref="B9:B10"/>
    <mergeCell ref="D9:D10"/>
    <mergeCell ref="E9:E10"/>
    <mergeCell ref="F9:F10"/>
    <mergeCell ref="G9:G13"/>
    <mergeCell ref="B12:B13"/>
    <mergeCell ref="D12:D13"/>
    <mergeCell ref="E12:E13"/>
    <mergeCell ref="F12:F13"/>
    <mergeCell ref="B3:B4"/>
    <mergeCell ref="D3:D4"/>
    <mergeCell ref="E3:E4"/>
    <mergeCell ref="F3:F4"/>
    <mergeCell ref="B6:B7"/>
    <mergeCell ref="D6:D7"/>
    <mergeCell ref="E6:E7"/>
    <mergeCell ref="F6:F7"/>
    <mergeCell ref="H43:H44"/>
    <mergeCell ref="B46:B47"/>
    <mergeCell ref="D46:D47"/>
    <mergeCell ref="E46:E47"/>
    <mergeCell ref="F46:F47"/>
    <mergeCell ref="H46:H47"/>
    <mergeCell ref="B43:B44"/>
    <mergeCell ref="D43:D44"/>
    <mergeCell ref="E43:E44"/>
    <mergeCell ref="F43:F44"/>
    <mergeCell ref="G43:G47"/>
    <mergeCell ref="H49:H50"/>
    <mergeCell ref="B52:B53"/>
    <mergeCell ref="D52:D53"/>
    <mergeCell ref="E52:E53"/>
    <mergeCell ref="F52:F53"/>
    <mergeCell ref="H52:H53"/>
    <mergeCell ref="B49:B50"/>
    <mergeCell ref="D49:D50"/>
    <mergeCell ref="E49:E50"/>
    <mergeCell ref="F49:F50"/>
    <mergeCell ref="G49:G53"/>
    <mergeCell ref="H55:H56"/>
    <mergeCell ref="B58:B59"/>
    <mergeCell ref="D58:D59"/>
    <mergeCell ref="E58:E59"/>
    <mergeCell ref="F58:F59"/>
    <mergeCell ref="H58:H59"/>
    <mergeCell ref="B55:B56"/>
    <mergeCell ref="D55:D56"/>
    <mergeCell ref="E55:E56"/>
    <mergeCell ref="F55:F56"/>
    <mergeCell ref="G55:G59"/>
    <mergeCell ref="B103:B104"/>
    <mergeCell ref="D103:D104"/>
    <mergeCell ref="E103:E104"/>
    <mergeCell ref="F103:F104"/>
    <mergeCell ref="G103:G107"/>
    <mergeCell ref="H103:H104"/>
    <mergeCell ref="B106:B107"/>
    <mergeCell ref="D106:D107"/>
    <mergeCell ref="E106:E107"/>
    <mergeCell ref="F106:F107"/>
    <mergeCell ref="H106:H107"/>
    <mergeCell ref="B109:B110"/>
    <mergeCell ref="D109:D110"/>
    <mergeCell ref="E109:E110"/>
    <mergeCell ref="F109:F110"/>
    <mergeCell ref="G109:G113"/>
    <mergeCell ref="H109:H110"/>
    <mergeCell ref="B112:B113"/>
    <mergeCell ref="D112:D113"/>
    <mergeCell ref="E112:E113"/>
    <mergeCell ref="F112:F113"/>
    <mergeCell ref="H112:H113"/>
    <mergeCell ref="B77:B78"/>
    <mergeCell ref="D77:D78"/>
    <mergeCell ref="E77:E78"/>
    <mergeCell ref="F77:F78"/>
    <mergeCell ref="G77:G81"/>
    <mergeCell ref="H77:H78"/>
    <mergeCell ref="B80:B81"/>
    <mergeCell ref="D80:D81"/>
    <mergeCell ref="E80:E81"/>
    <mergeCell ref="F80:F81"/>
    <mergeCell ref="H80:H81"/>
    <mergeCell ref="B83:B84"/>
    <mergeCell ref="D83:D84"/>
    <mergeCell ref="E83:E84"/>
    <mergeCell ref="F83:F84"/>
    <mergeCell ref="G83:G87"/>
    <mergeCell ref="H83:H84"/>
    <mergeCell ref="B86:B87"/>
    <mergeCell ref="D86:D87"/>
    <mergeCell ref="E86:E87"/>
    <mergeCell ref="F86:F87"/>
    <mergeCell ref="H86:H87"/>
    <mergeCell ref="B89:B90"/>
    <mergeCell ref="D89:D90"/>
    <mergeCell ref="E89:E90"/>
    <mergeCell ref="F89:F90"/>
    <mergeCell ref="G89:G93"/>
    <mergeCell ref="H89:H90"/>
    <mergeCell ref="B92:B93"/>
    <mergeCell ref="D92:D93"/>
    <mergeCell ref="E92:E93"/>
    <mergeCell ref="F92:F93"/>
    <mergeCell ref="H92:H93"/>
    <mergeCell ref="B95:B96"/>
    <mergeCell ref="D95:D96"/>
    <mergeCell ref="E95:E96"/>
    <mergeCell ref="F95:F96"/>
    <mergeCell ref="G95:G99"/>
    <mergeCell ref="H95:H96"/>
    <mergeCell ref="B98:B99"/>
    <mergeCell ref="D98:D99"/>
    <mergeCell ref="E98:E99"/>
    <mergeCell ref="F98:F99"/>
    <mergeCell ref="H98:H99"/>
    <mergeCell ref="B131:B132"/>
    <mergeCell ref="D131:D132"/>
    <mergeCell ref="E131:E132"/>
    <mergeCell ref="F131:F132"/>
    <mergeCell ref="G131:G135"/>
    <mergeCell ref="H131:H132"/>
    <mergeCell ref="B134:B135"/>
    <mergeCell ref="D134:D135"/>
    <mergeCell ref="E134:E135"/>
    <mergeCell ref="F134:F135"/>
    <mergeCell ref="H134:H135"/>
    <mergeCell ref="B137:B138"/>
    <mergeCell ref="D137:D138"/>
    <mergeCell ref="E137:E138"/>
    <mergeCell ref="F137:F138"/>
    <mergeCell ref="G137:G141"/>
    <mergeCell ref="H137:H138"/>
    <mergeCell ref="B140:B141"/>
    <mergeCell ref="D140:D141"/>
    <mergeCell ref="E140:E141"/>
    <mergeCell ref="F140:F141"/>
    <mergeCell ref="H140:H141"/>
    <mergeCell ref="B165:B166"/>
    <mergeCell ref="D165:D166"/>
    <mergeCell ref="E165:E166"/>
    <mergeCell ref="F165:F166"/>
    <mergeCell ref="G165:G169"/>
    <mergeCell ref="H165:H166"/>
    <mergeCell ref="B168:B169"/>
    <mergeCell ref="D168:D169"/>
    <mergeCell ref="E168:E169"/>
    <mergeCell ref="F168:F169"/>
    <mergeCell ref="H168:H169"/>
    <mergeCell ref="B171:B172"/>
    <mergeCell ref="D171:D172"/>
    <mergeCell ref="E171:E172"/>
    <mergeCell ref="F171:F172"/>
    <mergeCell ref="G171:G175"/>
    <mergeCell ref="H171:H172"/>
    <mergeCell ref="B174:B175"/>
    <mergeCell ref="D174:D175"/>
    <mergeCell ref="E174:E175"/>
    <mergeCell ref="F174:F175"/>
    <mergeCell ref="H174:H175"/>
    <mergeCell ref="B185:B186"/>
    <mergeCell ref="D185:D186"/>
    <mergeCell ref="E185:E186"/>
    <mergeCell ref="F185:F186"/>
    <mergeCell ref="G185:G189"/>
    <mergeCell ref="H185:H186"/>
    <mergeCell ref="B188:B189"/>
    <mergeCell ref="D188:D189"/>
    <mergeCell ref="E188:E189"/>
    <mergeCell ref="F188:F189"/>
    <mergeCell ref="H188:H189"/>
    <mergeCell ref="B191:B192"/>
    <mergeCell ref="D191:D192"/>
    <mergeCell ref="E191:E192"/>
    <mergeCell ref="F191:F192"/>
    <mergeCell ref="G191:G195"/>
    <mergeCell ref="H191:H192"/>
    <mergeCell ref="B194:B195"/>
    <mergeCell ref="D194:D195"/>
    <mergeCell ref="E194:E195"/>
    <mergeCell ref="F194:F195"/>
    <mergeCell ref="H194:H195"/>
    <mergeCell ref="B199:B200"/>
    <mergeCell ref="D199:D200"/>
    <mergeCell ref="E199:E200"/>
    <mergeCell ref="F199:F200"/>
    <mergeCell ref="G199:G203"/>
    <mergeCell ref="H199:H200"/>
    <mergeCell ref="B202:B203"/>
    <mergeCell ref="D202:D203"/>
    <mergeCell ref="E202:E203"/>
    <mergeCell ref="F202:F203"/>
    <mergeCell ref="H202:H203"/>
    <mergeCell ref="B205:B206"/>
    <mergeCell ref="D205:D206"/>
    <mergeCell ref="E205:E206"/>
    <mergeCell ref="F205:F206"/>
    <mergeCell ref="G205:G209"/>
    <mergeCell ref="H205:H206"/>
    <mergeCell ref="B208:B209"/>
    <mergeCell ref="D208:D209"/>
    <mergeCell ref="E208:E209"/>
    <mergeCell ref="F208:F209"/>
    <mergeCell ref="H208:H209"/>
    <mergeCell ref="B211:B212"/>
    <mergeCell ref="D211:D212"/>
    <mergeCell ref="E211:E212"/>
    <mergeCell ref="F211:F212"/>
    <mergeCell ref="G211:G215"/>
    <mergeCell ref="H211:H212"/>
    <mergeCell ref="B214:B215"/>
    <mergeCell ref="D214:D215"/>
    <mergeCell ref="E214:E215"/>
    <mergeCell ref="F214:F215"/>
    <mergeCell ref="H214:H215"/>
    <mergeCell ref="B217:B218"/>
    <mergeCell ref="D217:D218"/>
    <mergeCell ref="E217:E218"/>
    <mergeCell ref="F217:F218"/>
    <mergeCell ref="G217:G221"/>
    <mergeCell ref="H217:H218"/>
    <mergeCell ref="B220:B221"/>
    <mergeCell ref="D220:D221"/>
    <mergeCell ref="E220:E221"/>
    <mergeCell ref="F220:F221"/>
    <mergeCell ref="H220:H221"/>
    <mergeCell ref="B223:B224"/>
    <mergeCell ref="D223:D224"/>
    <mergeCell ref="E223:E224"/>
    <mergeCell ref="F223:F224"/>
    <mergeCell ref="G223:G227"/>
    <mergeCell ref="H223:H224"/>
    <mergeCell ref="B226:B227"/>
    <mergeCell ref="D226:D227"/>
    <mergeCell ref="E226:E227"/>
    <mergeCell ref="F226:F227"/>
    <mergeCell ref="H226:H227"/>
    <mergeCell ref="B229:B230"/>
    <mergeCell ref="D229:D230"/>
    <mergeCell ref="E229:E230"/>
    <mergeCell ref="F229:F230"/>
    <mergeCell ref="G229:G233"/>
    <mergeCell ref="H229:H230"/>
    <mergeCell ref="B232:B233"/>
    <mergeCell ref="D232:D233"/>
    <mergeCell ref="E232:E233"/>
    <mergeCell ref="F232:F233"/>
    <mergeCell ref="H232:H233"/>
    <mergeCell ref="B235:B236"/>
    <mergeCell ref="D235:D236"/>
    <mergeCell ref="E235:E236"/>
    <mergeCell ref="F235:F236"/>
    <mergeCell ref="G235:G239"/>
    <mergeCell ref="H235:H236"/>
    <mergeCell ref="B238:B239"/>
    <mergeCell ref="D238:D239"/>
    <mergeCell ref="E238:E239"/>
    <mergeCell ref="F238:F239"/>
    <mergeCell ref="H238:H239"/>
    <mergeCell ref="B241:B242"/>
    <mergeCell ref="D241:D242"/>
    <mergeCell ref="E241:E242"/>
    <mergeCell ref="F241:F242"/>
    <mergeCell ref="G241:G245"/>
    <mergeCell ref="H241:H242"/>
    <mergeCell ref="B244:B245"/>
    <mergeCell ref="D244:D245"/>
    <mergeCell ref="E244:E245"/>
    <mergeCell ref="F244:F245"/>
    <mergeCell ref="H244:H245"/>
    <mergeCell ref="B249:B250"/>
    <mergeCell ref="D249:D250"/>
    <mergeCell ref="E249:E250"/>
    <mergeCell ref="F249:F250"/>
    <mergeCell ref="G249:G253"/>
    <mergeCell ref="H249:H250"/>
    <mergeCell ref="B252:B253"/>
    <mergeCell ref="D252:D253"/>
    <mergeCell ref="E252:E253"/>
    <mergeCell ref="F252:F253"/>
    <mergeCell ref="H252:H253"/>
    <mergeCell ref="B255:B256"/>
    <mergeCell ref="D255:D256"/>
    <mergeCell ref="E255:E256"/>
    <mergeCell ref="F255:F256"/>
    <mergeCell ref="G255:G259"/>
    <mergeCell ref="H255:H256"/>
    <mergeCell ref="B258:B259"/>
    <mergeCell ref="D258:D259"/>
    <mergeCell ref="E258:E259"/>
    <mergeCell ref="F258:F259"/>
    <mergeCell ref="H258:H259"/>
    <mergeCell ref="B263:B264"/>
    <mergeCell ref="D263:D264"/>
    <mergeCell ref="E263:E264"/>
    <mergeCell ref="F263:F264"/>
    <mergeCell ref="G263:G267"/>
    <mergeCell ref="H263:H264"/>
    <mergeCell ref="B266:B267"/>
    <mergeCell ref="D266:D267"/>
    <mergeCell ref="E266:E267"/>
    <mergeCell ref="F266:F267"/>
    <mergeCell ref="H266:H267"/>
    <mergeCell ref="B269:B270"/>
    <mergeCell ref="D269:D270"/>
    <mergeCell ref="E269:E270"/>
    <mergeCell ref="F269:F270"/>
    <mergeCell ref="G269:G273"/>
    <mergeCell ref="H269:H270"/>
    <mergeCell ref="B272:B273"/>
    <mergeCell ref="D272:D273"/>
    <mergeCell ref="E272:E273"/>
    <mergeCell ref="F272:F273"/>
    <mergeCell ref="H272:H273"/>
    <mergeCell ref="B275:B276"/>
    <mergeCell ref="D275:D276"/>
    <mergeCell ref="E275:E276"/>
    <mergeCell ref="F275:F276"/>
    <mergeCell ref="G275:G279"/>
    <mergeCell ref="H275:H276"/>
    <mergeCell ref="B278:B279"/>
    <mergeCell ref="D278:D279"/>
    <mergeCell ref="E278:E279"/>
    <mergeCell ref="F278:F279"/>
    <mergeCell ref="H278:H279"/>
    <mergeCell ref="B281:B282"/>
    <mergeCell ref="D281:D282"/>
    <mergeCell ref="E281:E282"/>
    <mergeCell ref="F281:F282"/>
    <mergeCell ref="G281:G285"/>
    <mergeCell ref="H281:H282"/>
    <mergeCell ref="B284:B285"/>
    <mergeCell ref="D284:D285"/>
    <mergeCell ref="E284:E285"/>
    <mergeCell ref="F284:F285"/>
    <mergeCell ref="H284:H285"/>
    <mergeCell ref="B287:B288"/>
    <mergeCell ref="D287:D288"/>
    <mergeCell ref="E287:E288"/>
    <mergeCell ref="F287:F288"/>
    <mergeCell ref="G287:G291"/>
    <mergeCell ref="H287:H288"/>
    <mergeCell ref="B290:B291"/>
    <mergeCell ref="D290:D291"/>
    <mergeCell ref="E290:E291"/>
    <mergeCell ref="F290:F291"/>
    <mergeCell ref="H290:H291"/>
    <mergeCell ref="B293:B294"/>
    <mergeCell ref="D293:D294"/>
    <mergeCell ref="E293:E294"/>
    <mergeCell ref="F293:F294"/>
    <mergeCell ref="G293:G297"/>
    <mergeCell ref="H293:H294"/>
    <mergeCell ref="B296:B297"/>
    <mergeCell ref="D296:D297"/>
    <mergeCell ref="E296:E297"/>
    <mergeCell ref="F296:F297"/>
    <mergeCell ref="H296:H297"/>
    <mergeCell ref="B299:B300"/>
    <mergeCell ref="D299:D300"/>
    <mergeCell ref="E299:E300"/>
    <mergeCell ref="F299:F300"/>
    <mergeCell ref="G299:G303"/>
    <mergeCell ref="H299:H300"/>
    <mergeCell ref="B302:B303"/>
    <mergeCell ref="D302:D303"/>
    <mergeCell ref="E302:E303"/>
    <mergeCell ref="F302:F303"/>
    <mergeCell ref="H302:H303"/>
    <mergeCell ref="B307:B308"/>
    <mergeCell ref="D307:D308"/>
    <mergeCell ref="E307:E308"/>
    <mergeCell ref="F307:F308"/>
    <mergeCell ref="G307:G311"/>
    <mergeCell ref="H307:H308"/>
    <mergeCell ref="B310:B311"/>
    <mergeCell ref="D310:D311"/>
    <mergeCell ref="E310:E311"/>
    <mergeCell ref="F310:F311"/>
    <mergeCell ref="H310:H311"/>
    <mergeCell ref="B313:B314"/>
    <mergeCell ref="D313:D314"/>
    <mergeCell ref="E313:E314"/>
    <mergeCell ref="F313:F314"/>
    <mergeCell ref="G313:G317"/>
    <mergeCell ref="H313:H314"/>
    <mergeCell ref="B316:B317"/>
    <mergeCell ref="D316:D317"/>
    <mergeCell ref="E316:E317"/>
    <mergeCell ref="F316:F317"/>
    <mergeCell ref="H316:H317"/>
    <mergeCell ref="B319:B320"/>
    <mergeCell ref="D319:D320"/>
    <mergeCell ref="E319:E320"/>
    <mergeCell ref="F319:F320"/>
    <mergeCell ref="G319:G323"/>
    <mergeCell ref="H319:H320"/>
    <mergeCell ref="B322:B323"/>
    <mergeCell ref="D322:D323"/>
    <mergeCell ref="E322:E323"/>
    <mergeCell ref="F322:F323"/>
    <mergeCell ref="H322:H323"/>
  </mergeCells>
  <conditionalFormatting sqref="H20 H26 H2:H14 H40 H54 H60 H74 H128 H114 H94 H100 H142 H156 H164 H196 H176:H184 H216 H222 H228 H234 H240 H246 H260 H274 H280 H286 H292 H298 H304 H324 H338 H349:H1048576">
    <cfRule type="cellIs" dxfId="182" priority="185" operator="equal">
      <formula>"NE"</formula>
    </cfRule>
    <cfRule type="cellIs" dxfId="181" priority="188" operator="equal">
      <formula>"ANO"</formula>
    </cfRule>
  </conditionalFormatting>
  <conditionalFormatting sqref="J19">
    <cfRule type="cellIs" dxfId="180" priority="186" operator="equal">
      <formula>"NE"</formula>
    </cfRule>
  </conditionalFormatting>
  <conditionalFormatting sqref="H15:H19">
    <cfRule type="cellIs" dxfId="179" priority="183" operator="equal">
      <formula>"NE"</formula>
    </cfRule>
    <cfRule type="cellIs" dxfId="178" priority="184" operator="equal">
      <formula>"ANO"</formula>
    </cfRule>
  </conditionalFormatting>
  <conditionalFormatting sqref="H21:H25">
    <cfRule type="cellIs" dxfId="177" priority="181" operator="equal">
      <formula>"NE"</formula>
    </cfRule>
    <cfRule type="cellIs" dxfId="176" priority="182" operator="equal">
      <formula>"ANO"</formula>
    </cfRule>
  </conditionalFormatting>
  <conditionalFormatting sqref="H28:H39">
    <cfRule type="cellIs" dxfId="175" priority="179" operator="equal">
      <formula>"NE"</formula>
    </cfRule>
    <cfRule type="cellIs" dxfId="174" priority="180" operator="equal">
      <formula>"ANO"</formula>
    </cfRule>
  </conditionalFormatting>
  <conditionalFormatting sqref="H42:H53">
    <cfRule type="cellIs" dxfId="173" priority="177" operator="equal">
      <formula>"NE"</formula>
    </cfRule>
    <cfRule type="cellIs" dxfId="172" priority="178" operator="equal">
      <formula>"ANO"</formula>
    </cfRule>
  </conditionalFormatting>
  <conditionalFormatting sqref="H55:H59">
    <cfRule type="cellIs" dxfId="171" priority="175" operator="equal">
      <formula>"NE"</formula>
    </cfRule>
    <cfRule type="cellIs" dxfId="170" priority="176" operator="equal">
      <formula>"ANO"</formula>
    </cfRule>
  </conditionalFormatting>
  <conditionalFormatting sqref="H62:H73">
    <cfRule type="cellIs" dxfId="169" priority="173" operator="equal">
      <formula>"NE"</formula>
    </cfRule>
    <cfRule type="cellIs" dxfId="168" priority="174" operator="equal">
      <formula>"ANO"</formula>
    </cfRule>
  </conditionalFormatting>
  <conditionalFormatting sqref="H116:H127">
    <cfRule type="cellIs" dxfId="167" priority="171" operator="equal">
      <formula>"NE"</formula>
    </cfRule>
    <cfRule type="cellIs" dxfId="166" priority="172" operator="equal">
      <formula>"ANO"</formula>
    </cfRule>
  </conditionalFormatting>
  <conditionalFormatting sqref="H102:H113">
    <cfRule type="cellIs" dxfId="165" priority="169" operator="equal">
      <formula>"NE"</formula>
    </cfRule>
    <cfRule type="cellIs" dxfId="164" priority="170" operator="equal">
      <formula>"ANO"</formula>
    </cfRule>
  </conditionalFormatting>
  <conditionalFormatting sqref="H88">
    <cfRule type="cellIs" dxfId="163" priority="167" operator="equal">
      <formula>"NE"</formula>
    </cfRule>
    <cfRule type="cellIs" dxfId="162" priority="168" operator="equal">
      <formula>"ANO"</formula>
    </cfRule>
  </conditionalFormatting>
  <conditionalFormatting sqref="H76:H87">
    <cfRule type="cellIs" dxfId="161" priority="165" operator="equal">
      <formula>"NE"</formula>
    </cfRule>
    <cfRule type="cellIs" dxfId="160" priority="166" operator="equal">
      <formula>"ANO"</formula>
    </cfRule>
  </conditionalFormatting>
  <conditionalFormatting sqref="H89:H93">
    <cfRule type="cellIs" dxfId="159" priority="163" operator="equal">
      <formula>"NE"</formula>
    </cfRule>
    <cfRule type="cellIs" dxfId="158" priority="164" operator="equal">
      <formula>"ANO"</formula>
    </cfRule>
  </conditionalFormatting>
  <conditionalFormatting sqref="H95:H99">
    <cfRule type="cellIs" dxfId="157" priority="161" operator="equal">
      <formula>"NE"</formula>
    </cfRule>
    <cfRule type="cellIs" dxfId="156" priority="162" operator="equal">
      <formula>"ANO"</formula>
    </cfRule>
  </conditionalFormatting>
  <conditionalFormatting sqref="H130:H141">
    <cfRule type="cellIs" dxfId="155" priority="159" operator="equal">
      <formula>"NE"</formula>
    </cfRule>
    <cfRule type="cellIs" dxfId="154" priority="160" operator="equal">
      <formula>"ANO"</formula>
    </cfRule>
  </conditionalFormatting>
  <conditionalFormatting sqref="H144 H150:H155">
    <cfRule type="cellIs" dxfId="153" priority="157" operator="equal">
      <formula>"NE"</formula>
    </cfRule>
    <cfRule type="cellIs" dxfId="152" priority="158" operator="equal">
      <formula>"ANO"</formula>
    </cfRule>
  </conditionalFormatting>
  <conditionalFormatting sqref="H145:H149">
    <cfRule type="cellIs" dxfId="151" priority="155" operator="equal">
      <formula>"NE"</formula>
    </cfRule>
    <cfRule type="cellIs" dxfId="150" priority="156" operator="equal">
      <formula>"ANO"</formula>
    </cfRule>
  </conditionalFormatting>
  <conditionalFormatting sqref="H158">
    <cfRule type="cellIs" dxfId="149" priority="153" operator="equal">
      <formula>"NE"</formula>
    </cfRule>
    <cfRule type="cellIs" dxfId="148" priority="154" operator="equal">
      <formula>"ANO"</formula>
    </cfRule>
  </conditionalFormatting>
  <conditionalFormatting sqref="H159:H163">
    <cfRule type="cellIs" dxfId="147" priority="151" operator="equal">
      <formula>"NE"</formula>
    </cfRule>
    <cfRule type="cellIs" dxfId="146" priority="152" operator="equal">
      <formula>"ANO"</formula>
    </cfRule>
  </conditionalFormatting>
  <conditionalFormatting sqref="H178">
    <cfRule type="cellIs" dxfId="145" priority="149" operator="equal">
      <formula>"NE"</formula>
    </cfRule>
    <cfRule type="cellIs" dxfId="144" priority="150" operator="equal">
      <formula>"ANO"</formula>
    </cfRule>
  </conditionalFormatting>
  <conditionalFormatting sqref="H179:H183">
    <cfRule type="cellIs" dxfId="143" priority="147" operator="equal">
      <formula>"NE"</formula>
    </cfRule>
    <cfRule type="cellIs" dxfId="142" priority="148" operator="equal">
      <formula>"ANO"</formula>
    </cfRule>
  </conditionalFormatting>
  <conditionalFormatting sqref="H165:H169">
    <cfRule type="cellIs" dxfId="141" priority="143" operator="equal">
      <formula>"NE"</formula>
    </cfRule>
    <cfRule type="cellIs" dxfId="140" priority="144" operator="equal">
      <formula>"ANO"</formula>
    </cfRule>
  </conditionalFormatting>
  <conditionalFormatting sqref="H171:H175">
    <cfRule type="cellIs" dxfId="139" priority="139" operator="equal">
      <formula>"NE"</formula>
    </cfRule>
    <cfRule type="cellIs" dxfId="138" priority="140" operator="equal">
      <formula>"ANO"</formula>
    </cfRule>
  </conditionalFormatting>
  <conditionalFormatting sqref="H185:H189">
    <cfRule type="cellIs" dxfId="137" priority="137" operator="equal">
      <formula>"NE"</formula>
    </cfRule>
    <cfRule type="cellIs" dxfId="136" priority="138" operator="equal">
      <formula>"ANO"</formula>
    </cfRule>
  </conditionalFormatting>
  <conditionalFormatting sqref="H185:H189">
    <cfRule type="cellIs" dxfId="135" priority="135" operator="equal">
      <formula>"NE"</formula>
    </cfRule>
    <cfRule type="cellIs" dxfId="134" priority="136" operator="equal">
      <formula>"ANO"</formula>
    </cfRule>
  </conditionalFormatting>
  <conditionalFormatting sqref="H191:H195">
    <cfRule type="cellIs" dxfId="133" priority="133" operator="equal">
      <formula>"NE"</formula>
    </cfRule>
    <cfRule type="cellIs" dxfId="132" priority="134" operator="equal">
      <formula>"ANO"</formula>
    </cfRule>
  </conditionalFormatting>
  <conditionalFormatting sqref="H191:H195">
    <cfRule type="cellIs" dxfId="131" priority="131" operator="equal">
      <formula>"NE"</formula>
    </cfRule>
    <cfRule type="cellIs" dxfId="130" priority="132" operator="equal">
      <formula>"ANO"</formula>
    </cfRule>
  </conditionalFormatting>
  <conditionalFormatting sqref="H197:H204">
    <cfRule type="cellIs" dxfId="129" priority="129" operator="equal">
      <formula>"NE"</formula>
    </cfRule>
    <cfRule type="cellIs" dxfId="128" priority="130" operator="equal">
      <formula>"ANO"</formula>
    </cfRule>
  </conditionalFormatting>
  <conditionalFormatting sqref="H198">
    <cfRule type="cellIs" dxfId="127" priority="127" operator="equal">
      <formula>"NE"</formula>
    </cfRule>
    <cfRule type="cellIs" dxfId="126" priority="128" operator="equal">
      <formula>"ANO"</formula>
    </cfRule>
  </conditionalFormatting>
  <conditionalFormatting sqref="H199:H203">
    <cfRule type="cellIs" dxfId="125" priority="125" operator="equal">
      <formula>"NE"</formula>
    </cfRule>
    <cfRule type="cellIs" dxfId="124" priority="126" operator="equal">
      <formula>"ANO"</formula>
    </cfRule>
  </conditionalFormatting>
  <conditionalFormatting sqref="H205:H209">
    <cfRule type="cellIs" dxfId="123" priority="123" operator="equal">
      <formula>"NE"</formula>
    </cfRule>
    <cfRule type="cellIs" dxfId="122" priority="124" operator="equal">
      <formula>"ANO"</formula>
    </cfRule>
  </conditionalFormatting>
  <conditionalFormatting sqref="H205:H209">
    <cfRule type="cellIs" dxfId="121" priority="121" operator="equal">
      <formula>"NE"</formula>
    </cfRule>
    <cfRule type="cellIs" dxfId="120" priority="122" operator="equal">
      <formula>"ANO"</formula>
    </cfRule>
  </conditionalFormatting>
  <conditionalFormatting sqref="H211:H215">
    <cfRule type="cellIs" dxfId="119" priority="119" operator="equal">
      <formula>"NE"</formula>
    </cfRule>
    <cfRule type="cellIs" dxfId="118" priority="120" operator="equal">
      <formula>"ANO"</formula>
    </cfRule>
  </conditionalFormatting>
  <conditionalFormatting sqref="H211:H215">
    <cfRule type="cellIs" dxfId="117" priority="117" operator="equal">
      <formula>"NE"</formula>
    </cfRule>
    <cfRule type="cellIs" dxfId="116" priority="118" operator="equal">
      <formula>"ANO"</formula>
    </cfRule>
  </conditionalFormatting>
  <conditionalFormatting sqref="H217:H221">
    <cfRule type="cellIs" dxfId="115" priority="115" operator="equal">
      <formula>"NE"</formula>
    </cfRule>
    <cfRule type="cellIs" dxfId="114" priority="116" operator="equal">
      <formula>"ANO"</formula>
    </cfRule>
  </conditionalFormatting>
  <conditionalFormatting sqref="H217:H221">
    <cfRule type="cellIs" dxfId="113" priority="113" operator="equal">
      <formula>"NE"</formula>
    </cfRule>
    <cfRule type="cellIs" dxfId="112" priority="114" operator="equal">
      <formula>"ANO"</formula>
    </cfRule>
  </conditionalFormatting>
  <conditionalFormatting sqref="H223:H227">
    <cfRule type="cellIs" dxfId="111" priority="111" operator="equal">
      <formula>"NE"</formula>
    </cfRule>
    <cfRule type="cellIs" dxfId="110" priority="112" operator="equal">
      <formula>"ANO"</formula>
    </cfRule>
  </conditionalFormatting>
  <conditionalFormatting sqref="H223:H227">
    <cfRule type="cellIs" dxfId="109" priority="109" operator="equal">
      <formula>"NE"</formula>
    </cfRule>
    <cfRule type="cellIs" dxfId="108" priority="110" operator="equal">
      <formula>"ANO"</formula>
    </cfRule>
  </conditionalFormatting>
  <conditionalFormatting sqref="H229:H233">
    <cfRule type="cellIs" dxfId="107" priority="107" operator="equal">
      <formula>"NE"</formula>
    </cfRule>
    <cfRule type="cellIs" dxfId="106" priority="108" operator="equal">
      <formula>"ANO"</formula>
    </cfRule>
  </conditionalFormatting>
  <conditionalFormatting sqref="H229:H233">
    <cfRule type="cellIs" dxfId="105" priority="105" operator="equal">
      <formula>"NE"</formula>
    </cfRule>
    <cfRule type="cellIs" dxfId="104" priority="106" operator="equal">
      <formula>"ANO"</formula>
    </cfRule>
  </conditionalFormatting>
  <conditionalFormatting sqref="H235:H239">
    <cfRule type="cellIs" dxfId="103" priority="103" operator="equal">
      <formula>"NE"</formula>
    </cfRule>
    <cfRule type="cellIs" dxfId="102" priority="104" operator="equal">
      <formula>"ANO"</formula>
    </cfRule>
  </conditionalFormatting>
  <conditionalFormatting sqref="H235:H239">
    <cfRule type="cellIs" dxfId="101" priority="101" operator="equal">
      <formula>"NE"</formula>
    </cfRule>
    <cfRule type="cellIs" dxfId="100" priority="102" operator="equal">
      <formula>"ANO"</formula>
    </cfRule>
  </conditionalFormatting>
  <conditionalFormatting sqref="H241:H245">
    <cfRule type="cellIs" dxfId="99" priority="99" operator="equal">
      <formula>"NE"</formula>
    </cfRule>
    <cfRule type="cellIs" dxfId="98" priority="100" operator="equal">
      <formula>"ANO"</formula>
    </cfRule>
  </conditionalFormatting>
  <conditionalFormatting sqref="H241:H245">
    <cfRule type="cellIs" dxfId="97" priority="97" operator="equal">
      <formula>"NE"</formula>
    </cfRule>
    <cfRule type="cellIs" dxfId="96" priority="98" operator="equal">
      <formula>"ANO"</formula>
    </cfRule>
  </conditionalFormatting>
  <conditionalFormatting sqref="H254">
    <cfRule type="cellIs" dxfId="95" priority="95" operator="equal">
      <formula>"NE"</formula>
    </cfRule>
    <cfRule type="cellIs" dxfId="94" priority="96" operator="equal">
      <formula>"ANO"</formula>
    </cfRule>
  </conditionalFormatting>
  <conditionalFormatting sqref="H249:H253">
    <cfRule type="cellIs" dxfId="93" priority="93" operator="equal">
      <formula>"NE"</formula>
    </cfRule>
    <cfRule type="cellIs" dxfId="92" priority="94" operator="equal">
      <formula>"ANO"</formula>
    </cfRule>
  </conditionalFormatting>
  <conditionalFormatting sqref="H249:H253">
    <cfRule type="cellIs" dxfId="91" priority="91" operator="equal">
      <formula>"NE"</formula>
    </cfRule>
    <cfRule type="cellIs" dxfId="90" priority="92" operator="equal">
      <formula>"ANO"</formula>
    </cfRule>
  </conditionalFormatting>
  <conditionalFormatting sqref="H255:H259">
    <cfRule type="cellIs" dxfId="89" priority="89" operator="equal">
      <formula>"NE"</formula>
    </cfRule>
    <cfRule type="cellIs" dxfId="88" priority="90" operator="equal">
      <formula>"ANO"</formula>
    </cfRule>
  </conditionalFormatting>
  <conditionalFormatting sqref="H255:H259">
    <cfRule type="cellIs" dxfId="87" priority="87" operator="equal">
      <formula>"NE"</formula>
    </cfRule>
    <cfRule type="cellIs" dxfId="86" priority="88" operator="equal">
      <formula>"ANO"</formula>
    </cfRule>
  </conditionalFormatting>
  <conditionalFormatting sqref="H247:H248">
    <cfRule type="cellIs" dxfId="85" priority="85" operator="equal">
      <formula>"NE"</formula>
    </cfRule>
    <cfRule type="cellIs" dxfId="84" priority="86" operator="equal">
      <formula>"ANO"</formula>
    </cfRule>
  </conditionalFormatting>
  <conditionalFormatting sqref="H248">
    <cfRule type="cellIs" dxfId="83" priority="83" operator="equal">
      <formula>"NE"</formula>
    </cfRule>
    <cfRule type="cellIs" dxfId="82" priority="84" operator="equal">
      <formula>"ANO"</formula>
    </cfRule>
  </conditionalFormatting>
  <conditionalFormatting sqref="H268">
    <cfRule type="cellIs" dxfId="81" priority="81" operator="equal">
      <formula>"NE"</formula>
    </cfRule>
    <cfRule type="cellIs" dxfId="80" priority="82" operator="equal">
      <formula>"ANO"</formula>
    </cfRule>
  </conditionalFormatting>
  <conditionalFormatting sqref="H263:H267">
    <cfRule type="cellIs" dxfId="79" priority="79" operator="equal">
      <formula>"NE"</formula>
    </cfRule>
    <cfRule type="cellIs" dxfId="78" priority="80" operator="equal">
      <formula>"ANO"</formula>
    </cfRule>
  </conditionalFormatting>
  <conditionalFormatting sqref="H263:H267">
    <cfRule type="cellIs" dxfId="77" priority="77" operator="equal">
      <formula>"NE"</formula>
    </cfRule>
    <cfRule type="cellIs" dxfId="76" priority="78" operator="equal">
      <formula>"ANO"</formula>
    </cfRule>
  </conditionalFormatting>
  <conditionalFormatting sqref="H269:H273">
    <cfRule type="cellIs" dxfId="75" priority="75" operator="equal">
      <formula>"NE"</formula>
    </cfRule>
    <cfRule type="cellIs" dxfId="74" priority="76" operator="equal">
      <formula>"ANO"</formula>
    </cfRule>
  </conditionalFormatting>
  <conditionalFormatting sqref="H269:H273">
    <cfRule type="cellIs" dxfId="73" priority="73" operator="equal">
      <formula>"NE"</formula>
    </cfRule>
    <cfRule type="cellIs" dxfId="72" priority="74" operator="equal">
      <formula>"ANO"</formula>
    </cfRule>
  </conditionalFormatting>
  <conditionalFormatting sqref="H261:H262">
    <cfRule type="cellIs" dxfId="71" priority="71" operator="equal">
      <formula>"NE"</formula>
    </cfRule>
    <cfRule type="cellIs" dxfId="70" priority="72" operator="equal">
      <formula>"ANO"</formula>
    </cfRule>
  </conditionalFormatting>
  <conditionalFormatting sqref="H262">
    <cfRule type="cellIs" dxfId="69" priority="69" operator="equal">
      <formula>"NE"</formula>
    </cfRule>
    <cfRule type="cellIs" dxfId="68" priority="70" operator="equal">
      <formula>"ANO"</formula>
    </cfRule>
  </conditionalFormatting>
  <conditionalFormatting sqref="H275:H279">
    <cfRule type="cellIs" dxfId="67" priority="67" operator="equal">
      <formula>"NE"</formula>
    </cfRule>
    <cfRule type="cellIs" dxfId="66" priority="68" operator="equal">
      <formula>"ANO"</formula>
    </cfRule>
  </conditionalFormatting>
  <conditionalFormatting sqref="H275:H279">
    <cfRule type="cellIs" dxfId="65" priority="65" operator="equal">
      <formula>"NE"</formula>
    </cfRule>
    <cfRule type="cellIs" dxfId="64" priority="66" operator="equal">
      <formula>"ANO"</formula>
    </cfRule>
  </conditionalFormatting>
  <conditionalFormatting sqref="H281:H285">
    <cfRule type="cellIs" dxfId="63" priority="63" operator="equal">
      <formula>"NE"</formula>
    </cfRule>
    <cfRule type="cellIs" dxfId="62" priority="64" operator="equal">
      <formula>"ANO"</formula>
    </cfRule>
  </conditionalFormatting>
  <conditionalFormatting sqref="H281:H285">
    <cfRule type="cellIs" dxfId="61" priority="61" operator="equal">
      <formula>"NE"</formula>
    </cfRule>
    <cfRule type="cellIs" dxfId="60" priority="62" operator="equal">
      <formula>"ANO"</formula>
    </cfRule>
  </conditionalFormatting>
  <conditionalFormatting sqref="H287:H291">
    <cfRule type="cellIs" dxfId="59" priority="59" operator="equal">
      <formula>"NE"</formula>
    </cfRule>
    <cfRule type="cellIs" dxfId="58" priority="60" operator="equal">
      <formula>"ANO"</formula>
    </cfRule>
  </conditionalFormatting>
  <conditionalFormatting sqref="H287:H291">
    <cfRule type="cellIs" dxfId="57" priority="57" operator="equal">
      <formula>"NE"</formula>
    </cfRule>
    <cfRule type="cellIs" dxfId="56" priority="58" operator="equal">
      <formula>"ANO"</formula>
    </cfRule>
  </conditionalFormatting>
  <conditionalFormatting sqref="H293:H297">
    <cfRule type="cellIs" dxfId="55" priority="55" operator="equal">
      <formula>"NE"</formula>
    </cfRule>
    <cfRule type="cellIs" dxfId="54" priority="56" operator="equal">
      <formula>"ANO"</formula>
    </cfRule>
  </conditionalFormatting>
  <conditionalFormatting sqref="H293:H297">
    <cfRule type="cellIs" dxfId="53" priority="53" operator="equal">
      <formula>"NE"</formula>
    </cfRule>
    <cfRule type="cellIs" dxfId="52" priority="54" operator="equal">
      <formula>"ANO"</formula>
    </cfRule>
  </conditionalFormatting>
  <conditionalFormatting sqref="H299:H303">
    <cfRule type="cellIs" dxfId="51" priority="51" operator="equal">
      <formula>"NE"</formula>
    </cfRule>
    <cfRule type="cellIs" dxfId="50" priority="52" operator="equal">
      <formula>"ANO"</formula>
    </cfRule>
  </conditionalFormatting>
  <conditionalFormatting sqref="H299:H303">
    <cfRule type="cellIs" dxfId="49" priority="49" operator="equal">
      <formula>"NE"</formula>
    </cfRule>
    <cfRule type="cellIs" dxfId="48" priority="50" operator="equal">
      <formula>"ANO"</formula>
    </cfRule>
  </conditionalFormatting>
  <conditionalFormatting sqref="H318">
    <cfRule type="cellIs" dxfId="47" priority="47" operator="equal">
      <formula>"NE"</formula>
    </cfRule>
    <cfRule type="cellIs" dxfId="46" priority="48" operator="equal">
      <formula>"ANO"</formula>
    </cfRule>
  </conditionalFormatting>
  <conditionalFormatting sqref="H312">
    <cfRule type="cellIs" dxfId="45" priority="45" operator="equal">
      <formula>"NE"</formula>
    </cfRule>
    <cfRule type="cellIs" dxfId="44" priority="46" operator="equal">
      <formula>"ANO"</formula>
    </cfRule>
  </conditionalFormatting>
  <conditionalFormatting sqref="H307:H311">
    <cfRule type="cellIs" dxfId="43" priority="43" operator="equal">
      <formula>"NE"</formula>
    </cfRule>
    <cfRule type="cellIs" dxfId="42" priority="44" operator="equal">
      <formula>"ANO"</formula>
    </cfRule>
  </conditionalFormatting>
  <conditionalFormatting sqref="H307:H311">
    <cfRule type="cellIs" dxfId="41" priority="41" operator="equal">
      <formula>"NE"</formula>
    </cfRule>
    <cfRule type="cellIs" dxfId="40" priority="42" operator="equal">
      <formula>"ANO"</formula>
    </cfRule>
  </conditionalFormatting>
  <conditionalFormatting sqref="H313:H317">
    <cfRule type="cellIs" dxfId="39" priority="39" operator="equal">
      <formula>"NE"</formula>
    </cfRule>
    <cfRule type="cellIs" dxfId="38" priority="40" operator="equal">
      <formula>"ANO"</formula>
    </cfRule>
  </conditionalFormatting>
  <conditionalFormatting sqref="H313:H317">
    <cfRule type="cellIs" dxfId="37" priority="37" operator="equal">
      <formula>"NE"</formula>
    </cfRule>
    <cfRule type="cellIs" dxfId="36" priority="38" operator="equal">
      <formula>"ANO"</formula>
    </cfRule>
  </conditionalFormatting>
  <conditionalFormatting sqref="H305:H306">
    <cfRule type="cellIs" dxfId="35" priority="35" operator="equal">
      <formula>"NE"</formula>
    </cfRule>
    <cfRule type="cellIs" dxfId="34" priority="36" operator="equal">
      <formula>"ANO"</formula>
    </cfRule>
  </conditionalFormatting>
  <conditionalFormatting sqref="H306">
    <cfRule type="cellIs" dxfId="33" priority="33" operator="equal">
      <formula>"NE"</formula>
    </cfRule>
    <cfRule type="cellIs" dxfId="32" priority="34" operator="equal">
      <formula>"ANO"</formula>
    </cfRule>
  </conditionalFormatting>
  <conditionalFormatting sqref="H319:H323">
    <cfRule type="cellIs" dxfId="31" priority="31" operator="equal">
      <formula>"NE"</formula>
    </cfRule>
    <cfRule type="cellIs" dxfId="30" priority="32" operator="equal">
      <formula>"ANO"</formula>
    </cfRule>
  </conditionalFormatting>
  <conditionalFormatting sqref="H319:H323">
    <cfRule type="cellIs" dxfId="29" priority="29" operator="equal">
      <formula>"NE"</formula>
    </cfRule>
    <cfRule type="cellIs" dxfId="28" priority="30" operator="equal">
      <formula>"ANO"</formula>
    </cfRule>
  </conditionalFormatting>
  <conditionalFormatting sqref="H332">
    <cfRule type="cellIs" dxfId="27" priority="27" operator="equal">
      <formula>"NE"</formula>
    </cfRule>
    <cfRule type="cellIs" dxfId="26" priority="28" operator="equal">
      <formula>"ANO"</formula>
    </cfRule>
  </conditionalFormatting>
  <conditionalFormatting sqref="H327:H331">
    <cfRule type="cellIs" dxfId="25" priority="25" operator="equal">
      <formula>"NE"</formula>
    </cfRule>
    <cfRule type="cellIs" dxfId="24" priority="26" operator="equal">
      <formula>"ANO"</formula>
    </cfRule>
  </conditionalFormatting>
  <conditionalFormatting sqref="H327:H331">
    <cfRule type="cellIs" dxfId="23" priority="23" operator="equal">
      <formula>"NE"</formula>
    </cfRule>
    <cfRule type="cellIs" dxfId="22" priority="24" operator="equal">
      <formula>"ANO"</formula>
    </cfRule>
  </conditionalFormatting>
  <conditionalFormatting sqref="H333:H337">
    <cfRule type="cellIs" dxfId="21" priority="21" operator="equal">
      <formula>"NE"</formula>
    </cfRule>
    <cfRule type="cellIs" dxfId="20" priority="22" operator="equal">
      <formula>"ANO"</formula>
    </cfRule>
  </conditionalFormatting>
  <conditionalFormatting sqref="H333:H337">
    <cfRule type="cellIs" dxfId="19" priority="19" operator="equal">
      <formula>"NE"</formula>
    </cfRule>
    <cfRule type="cellIs" dxfId="18" priority="20" operator="equal">
      <formula>"ANO"</formula>
    </cfRule>
  </conditionalFormatting>
  <conditionalFormatting sqref="H325:H326">
    <cfRule type="cellIs" dxfId="17" priority="17" operator="equal">
      <formula>"NE"</formula>
    </cfRule>
    <cfRule type="cellIs" dxfId="16" priority="18" operator="equal">
      <formula>"ANO"</formula>
    </cfRule>
  </conditionalFormatting>
  <conditionalFormatting sqref="H326">
    <cfRule type="cellIs" dxfId="15" priority="15" operator="equal">
      <formula>"NE"</formula>
    </cfRule>
    <cfRule type="cellIs" dxfId="14" priority="16" operator="equal">
      <formula>"ANO"</formula>
    </cfRule>
  </conditionalFormatting>
  <conditionalFormatting sqref="H346">
    <cfRule type="cellIs" dxfId="13" priority="13" operator="equal">
      <formula>"NE"</formula>
    </cfRule>
    <cfRule type="cellIs" dxfId="12" priority="14" operator="equal">
      <formula>"ANO"</formula>
    </cfRule>
  </conditionalFormatting>
  <conditionalFormatting sqref="H341:H345">
    <cfRule type="cellIs" dxfId="11" priority="11" operator="equal">
      <formula>"NE"</formula>
    </cfRule>
    <cfRule type="cellIs" dxfId="10" priority="12" operator="equal">
      <formula>"ANO"</formula>
    </cfRule>
  </conditionalFormatting>
  <conditionalFormatting sqref="H341:H345">
    <cfRule type="cellIs" dxfId="9" priority="9" operator="equal">
      <formula>"NE"</formula>
    </cfRule>
    <cfRule type="cellIs" dxfId="8" priority="10" operator="equal">
      <formula>"ANO"</formula>
    </cfRule>
  </conditionalFormatting>
  <conditionalFormatting sqref="H347:H348">
    <cfRule type="cellIs" dxfId="7" priority="7" operator="equal">
      <formula>"NE"</formula>
    </cfRule>
    <cfRule type="cellIs" dxfId="6" priority="8" operator="equal">
      <formula>"ANO"</formula>
    </cfRule>
  </conditionalFormatting>
  <conditionalFormatting sqref="H347:H348">
    <cfRule type="cellIs" dxfId="5" priority="5" operator="equal">
      <formula>"NE"</formula>
    </cfRule>
    <cfRule type="cellIs" dxfId="4" priority="6" operator="equal">
      <formula>"ANO"</formula>
    </cfRule>
  </conditionalFormatting>
  <conditionalFormatting sqref="H339:H340">
    <cfRule type="cellIs" dxfId="3" priority="3" operator="equal">
      <formula>"NE"</formula>
    </cfRule>
    <cfRule type="cellIs" dxfId="2" priority="4" operator="equal">
      <formula>"ANO"</formula>
    </cfRule>
  </conditionalFormatting>
  <conditionalFormatting sqref="H340">
    <cfRule type="cellIs" dxfId="1" priority="1" operator="equal">
      <formula>"NE"</formula>
    </cfRule>
    <cfRule type="cellIs" dxfId="0" priority="2" operator="equal">
      <formula>"ANO"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Mezní hodnota 20√R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jan.vitacek</dc:creator>
  <cp:lastModifiedBy>Jan Vitáček</cp:lastModifiedBy>
  <dcterms:created xsi:type="dcterms:W3CDTF">2015-06-05T18:19:34Z</dcterms:created>
  <dcterms:modified xsi:type="dcterms:W3CDTF">2021-05-17T13:00:53Z</dcterms:modified>
</cp:coreProperties>
</file>